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аттестация " sheetId="1" r:id="rId1"/>
  </sheets>
  <definedNames>
    <definedName name="_xlnm.Print_Titles" localSheetId="0">'аттестация '!$6:$6</definedName>
    <definedName name="_xlnm.Print_Area" localSheetId="0">'аттестация '!$A$1:$D$167</definedName>
  </definedNames>
  <calcPr fullCalcOnLoad="1"/>
</workbook>
</file>

<file path=xl/sharedStrings.xml><?xml version="1.0" encoding="utf-8"?>
<sst xmlns="http://schemas.openxmlformats.org/spreadsheetml/2006/main" count="323" uniqueCount="317">
  <si>
    <t>Техническое обслуживание манометров,ЭКМ (удаление намоток льна, грязи со штуцеров и корпуса,чистка контактов</t>
  </si>
  <si>
    <t>Р07030</t>
  </si>
  <si>
    <t>Тягонапоромеры, тягомеры, напоромеры (ремонт)</t>
  </si>
  <si>
    <t>Р07031</t>
  </si>
  <si>
    <t>Тех.обслуж.микроманометров ММН-200; ММН-240 (удаление грязи из резервуара наклонной трубки и т.п.)</t>
  </si>
  <si>
    <t>Р07040</t>
  </si>
  <si>
    <t>Цена без НДС, руб.</t>
  </si>
  <si>
    <t xml:space="preserve">(должность работника, ответственного за формирование Прейскуранта)     </t>
  </si>
  <si>
    <t>О.В.Харинова</t>
  </si>
  <si>
    <t>Термостаты</t>
  </si>
  <si>
    <t>Норма времени, ч.</t>
  </si>
  <si>
    <t xml:space="preserve">Код </t>
  </si>
  <si>
    <t>Тонометры, сфигмоманометры механические 1 категории сложности (ремонт)</t>
  </si>
  <si>
    <t>Р07041</t>
  </si>
  <si>
    <t>Тонометры, сфигмоманометры механические 2 категории сложности (ремонт)</t>
  </si>
  <si>
    <t>Р07050</t>
  </si>
  <si>
    <t>Ремонт средств измерений 1 категории сложности (чистка, регулировка, замена деталей)</t>
  </si>
  <si>
    <t>Р07051</t>
  </si>
  <si>
    <t>Ремонт средств измерений 2 категории сложности (чистка, регулировка, замена деталей)</t>
  </si>
  <si>
    <t>Р07052</t>
  </si>
  <si>
    <t>Ремонт средств измерений 3 категории сложности (чистка, регулировка, замена деталей)</t>
  </si>
  <si>
    <t>Р07053</t>
  </si>
  <si>
    <t>Ремонт средств измерений 4 категории сложности (чистка, регулировка, замена деталей)</t>
  </si>
  <si>
    <t>Р07054</t>
  </si>
  <si>
    <t>Ремонт средств измерений 5 категории сложности (чистка, регулировка, замена деталей)</t>
  </si>
  <si>
    <t>Р07055</t>
  </si>
  <si>
    <t>Ремонт средств измерений 6 категории сложности (чистка, регулировка, замена деталей)</t>
  </si>
  <si>
    <t>Р07056</t>
  </si>
  <si>
    <t>Ремонт средств измерений 7 категории сложности (чистка, регулировка, замена деталей)</t>
  </si>
  <si>
    <t>Р07057</t>
  </si>
  <si>
    <t>Ремонт средств измерений 8 категории сложности (чистка, регулировка, замена деталей)</t>
  </si>
  <si>
    <t>Р07058</t>
  </si>
  <si>
    <t>Ремонт средств измерений 9 категории сложности (чистка, регулировка, замена деталей)</t>
  </si>
  <si>
    <t>Р07059</t>
  </si>
  <si>
    <t>Ремонт средств измерений 10 категории сложности (чистка, регулировка, замена деталей)</t>
  </si>
  <si>
    <t>Р07060</t>
  </si>
  <si>
    <t>Техническое обслуживание амперметров, вольтметров, ваттметров, омметров кл. 1-4</t>
  </si>
  <si>
    <t>Р07061</t>
  </si>
  <si>
    <t>Техническое обслуживание частотометров стрелочных</t>
  </si>
  <si>
    <t>Р07062</t>
  </si>
  <si>
    <t>Техническое обслуживание амперметров, вольтметров кл. 0,1-0,5</t>
  </si>
  <si>
    <t>Р07063</t>
  </si>
  <si>
    <t>Техническое обслуживание имитаторов И-02 и др.</t>
  </si>
  <si>
    <t>Р07064</t>
  </si>
  <si>
    <t xml:space="preserve">Техническое обслуживание мостов постоянного тока </t>
  </si>
  <si>
    <t>Р07065</t>
  </si>
  <si>
    <t>Техническое обслуживание преобразователей напряжения</t>
  </si>
  <si>
    <t>Р07066</t>
  </si>
  <si>
    <t xml:space="preserve">Техническое обслуживание клещей электроизмерительных </t>
  </si>
  <si>
    <t>Р07067</t>
  </si>
  <si>
    <t xml:space="preserve">Техническое обслуживание приборов контроля сопротивления цепи фаза-ноль </t>
  </si>
  <si>
    <t>Р07068</t>
  </si>
  <si>
    <t>Техническое обслуживание магазинов сопротивления</t>
  </si>
  <si>
    <t>Р07069</t>
  </si>
  <si>
    <t>Техническое обслуживание (проверка чувствительности датчиков) газоанализаторов, сигнализаторов газа и др.</t>
  </si>
  <si>
    <t>Стоимость дополнительных метрологических услуг</t>
  </si>
  <si>
    <t>Доп0301</t>
  </si>
  <si>
    <t>Подгонка гирь 2 класса</t>
  </si>
  <si>
    <t>Доп0701</t>
  </si>
  <si>
    <t>Проверка состояния и применения узлов учета газа, оснащенных счетчиком согласно ГОСТ Р 8.740-2011</t>
  </si>
  <si>
    <t>Доп0702</t>
  </si>
  <si>
    <t>Повторная проверка состояния и применения узлов учета газа, оснащенных счетчиком согласно ГОСТ Р 8.740-2011</t>
  </si>
  <si>
    <t>Доп0703</t>
  </si>
  <si>
    <t>Расчет сужающего устройства</t>
  </si>
  <si>
    <t>Доп0704</t>
  </si>
  <si>
    <t>Проверка расчета сужающего устройства</t>
  </si>
  <si>
    <t>Доп0705</t>
  </si>
  <si>
    <t>Проведение обследования измерительного комплекса расхода жидкостей и газа</t>
  </si>
  <si>
    <t>Доп0706</t>
  </si>
  <si>
    <t>Составление протокола на поверку манометров технических</t>
  </si>
  <si>
    <t>Доп0707</t>
  </si>
  <si>
    <t>Измерения светопропускание стекол</t>
  </si>
  <si>
    <t>Доп0708</t>
  </si>
  <si>
    <t>Оформление допонительных документов о поверке, не предусмотренных методикой: дубликат паспорта СИ с отметкой о поверке (для рабочих СИ),  и др.</t>
  </si>
  <si>
    <t>Доп0709</t>
  </si>
  <si>
    <t>Выдача дубликата свидетельства о поверке (сертификата калибровки)</t>
  </si>
  <si>
    <t>Доп0710</t>
  </si>
  <si>
    <t>Выдача дубликата протокола поверки (калибровки)</t>
  </si>
  <si>
    <t>Доп0711</t>
  </si>
  <si>
    <t>Считывание показаний с индивидуальных термолюминесцентных дозиметров DTU-1 (за один дозиметр)</t>
  </si>
  <si>
    <t>Доп1701</t>
  </si>
  <si>
    <t>Градуировка технического трубопровода (1 п.м.)</t>
  </si>
  <si>
    <t>Доп1702</t>
  </si>
  <si>
    <t>Измерение диаметра измерительного трубопровода</t>
  </si>
  <si>
    <t>Доп1703</t>
  </si>
  <si>
    <t>Измерение  базовой высоты резервуара (горизонтального, вертикального)</t>
  </si>
  <si>
    <t>Стоимость дополнительных платных услуг</t>
  </si>
  <si>
    <t>Пу00001</t>
  </si>
  <si>
    <t xml:space="preserve">Проведение испытаний средств измерений, а также технических устройств с измерительными функциями </t>
  </si>
  <si>
    <t xml:space="preserve">   согласно калькуляции затрат</t>
  </si>
  <si>
    <t>Пу00002</t>
  </si>
  <si>
    <t>Участие в комиссии по аттестации поверителей</t>
  </si>
  <si>
    <t>Пу00003</t>
  </si>
  <si>
    <t xml:space="preserve">Оказание услуг по перевозке средств измерений и технических устройств с измерительными функциями </t>
  </si>
  <si>
    <t>Пу00004</t>
  </si>
  <si>
    <t xml:space="preserve">Проведение исследований (испытаний) и измерений, в том числе отбор образцов продукции, и осуществление экспертной оценки продукции </t>
  </si>
  <si>
    <t>Пу00005</t>
  </si>
  <si>
    <t>Работы по измерениям параметров продукции, технологических процессов и окружающей среды.</t>
  </si>
  <si>
    <t>Пу00006</t>
  </si>
  <si>
    <t>Организация и проведение межлабораторных сравнительных испытаний продукции (товаров)</t>
  </si>
  <si>
    <t>Наценки за оказание услуг по аттестации испытательного оборудования и дополнительных метрологических услуг</t>
  </si>
  <si>
    <t>Наценка за выезд к заказчику и аттестацию испытательного оборудования, оказание дополнительных метрологических услуг на месте его установки</t>
  </si>
  <si>
    <t>в размере 25%</t>
  </si>
  <si>
    <t>При выполнении аттестации испытательного оборудования, оказании дополнительных метрологических услуг при особых условиях заказчика размер доплаты определяется протоколом согласования договорной цены</t>
  </si>
  <si>
    <t>Атт92</t>
  </si>
  <si>
    <t>Атт93</t>
  </si>
  <si>
    <t>Атт94</t>
  </si>
  <si>
    <t>Прессы гидравлические для испытания труб и резьбовых соединений труб и муфт внутренним давлением</t>
  </si>
  <si>
    <t>Установки магнитопорошкового контроля</t>
  </si>
  <si>
    <t>Установки УЗК сварного шва и тела трубы</t>
  </si>
  <si>
    <t xml:space="preserve">(должность работника, ответственного за организацию 
метрологической деятельности в ФБУ)             </t>
  </si>
  <si>
    <t>(подпись)           (расшифровка подписи)</t>
  </si>
  <si>
    <t xml:space="preserve">                      Экономист                                    </t>
  </si>
  <si>
    <t>Испытательное оборудование, средства измерений</t>
  </si>
  <si>
    <t>Атт01</t>
  </si>
  <si>
    <t>Набор мерных цилиндров КП 601/14 (5л, 10л, 20л)</t>
  </si>
  <si>
    <t>Атт02</t>
  </si>
  <si>
    <t>Набор мерных цилиндров МП (1л, 2л, 5л, 10л)</t>
  </si>
  <si>
    <t>Атт03</t>
  </si>
  <si>
    <t>Устройство для определения водонепроницаемости бетона типа "Агама"</t>
  </si>
  <si>
    <t>Атт06</t>
  </si>
  <si>
    <t>Механический индикатор прочности Т-3</t>
  </si>
  <si>
    <t>Атт07</t>
  </si>
  <si>
    <t>Прибор НПЛ-1 (Прибор для контроля верикальности, горизонтальности и уклона конструкции)</t>
  </si>
  <si>
    <t>Атт08</t>
  </si>
  <si>
    <t>Прибор НПР-1(Прибор для контроля вертикальнсти, горизонтальности и уклона конструкции)</t>
  </si>
  <si>
    <t>Атт09</t>
  </si>
  <si>
    <t>Передвижной шаблон для определения лещадности щебня</t>
  </si>
  <si>
    <t>Атт10</t>
  </si>
  <si>
    <t>Калибры круглые проволочные КП601/2</t>
  </si>
  <si>
    <t>Атт11</t>
  </si>
  <si>
    <t>Конус стандартный ВБ-1 (определения удобоукладываемости бетонной смеси)</t>
  </si>
  <si>
    <t>Атт13</t>
  </si>
  <si>
    <t>Прибор для определения вовлеченного воздуха в бетонную смесь КП-133</t>
  </si>
  <si>
    <t>Атт14</t>
  </si>
  <si>
    <t>Прибор для определения нормальной густоты и сроков схватывания цементного теста КП-126</t>
  </si>
  <si>
    <t>Атт15</t>
  </si>
  <si>
    <t>Пенетрометр модели 984</t>
  </si>
  <si>
    <t>Атт17</t>
  </si>
  <si>
    <t>Дуктилометр модели 974М</t>
  </si>
  <si>
    <t>Атт20</t>
  </si>
  <si>
    <t>Конус балансирный Васильева</t>
  </si>
  <si>
    <t>Атт21</t>
  </si>
  <si>
    <t>Прибор стандартного уплотнения ПСУ</t>
  </si>
  <si>
    <t>Атт22</t>
  </si>
  <si>
    <t>Сосуд для отмучивания щербня КП-306</t>
  </si>
  <si>
    <t>Атт23</t>
  </si>
  <si>
    <t>Фильтрационный прибор ПКФ</t>
  </si>
  <si>
    <t>Атт25</t>
  </si>
  <si>
    <t>Иглы пенетрационные</t>
  </si>
  <si>
    <t>Атт26</t>
  </si>
  <si>
    <t>Кольца ступенчатые</t>
  </si>
  <si>
    <t>Атт27</t>
  </si>
  <si>
    <t>Шарик 9,525 мм ГОСТ 3722-8</t>
  </si>
  <si>
    <t>Атт28</t>
  </si>
  <si>
    <t>Чашки пенетрационные высотой 60 мм</t>
  </si>
  <si>
    <t>Атт29</t>
  </si>
  <si>
    <t>Чашки пенетрационные высотой 35 мм</t>
  </si>
  <si>
    <t>Атт30</t>
  </si>
  <si>
    <t>Формы латунные для дуктилометра "восьмерки"</t>
  </si>
  <si>
    <t>Атт31</t>
  </si>
  <si>
    <t>Цилиндр.форма со сквозным отверстием для определения слеживаемости холодных асфальтобетонных смесей</t>
  </si>
  <si>
    <t>Атт32</t>
  </si>
  <si>
    <t>Установка вакуумная ВУ 976А</t>
  </si>
  <si>
    <t>Атт33</t>
  </si>
  <si>
    <t>Барабан полочный КП-123</t>
  </si>
  <si>
    <t>Атт34</t>
  </si>
  <si>
    <t>Цилиндр для определения дробимости щебня</t>
  </si>
  <si>
    <t>Атт35</t>
  </si>
  <si>
    <t>Цилиндр для определения дробимости щебня (малый)</t>
  </si>
  <si>
    <t>Атт36</t>
  </si>
  <si>
    <t>Прибор для приготовления образцов грунтовых смесей модели 9127</t>
  </si>
  <si>
    <t>Атт37</t>
  </si>
  <si>
    <t>Виброплощадка лабораторная 435а</t>
  </si>
  <si>
    <t>Атт38</t>
  </si>
  <si>
    <t>Рабочие органы прибора Вика: игла; пестик; кольцо; доп.груз; чашка металлическая)</t>
  </si>
  <si>
    <t>Атт39</t>
  </si>
  <si>
    <t>Формы для изготовления бетонных образцов: ОН-702; ОН-703; ФП-100; ФЦ-150У; 2ФК-100)</t>
  </si>
  <si>
    <t>Атт40</t>
  </si>
  <si>
    <t>Формы облегченные для изготовления образцов из горячего асфальтобетона ЛО-257</t>
  </si>
  <si>
    <t>Атт41</t>
  </si>
  <si>
    <t>Форма для определения набухания смеси из минерального порошка с битумом 25мм</t>
  </si>
  <si>
    <t>Атт42</t>
  </si>
  <si>
    <t>Форма для определения плотности минерального порошка</t>
  </si>
  <si>
    <t>Атт43</t>
  </si>
  <si>
    <t>Иглы стальные и аллюминиевые КП 401</t>
  </si>
  <si>
    <t>Атт44</t>
  </si>
  <si>
    <t>Режущие кольца для грунта КП 402</t>
  </si>
  <si>
    <t>Атт45</t>
  </si>
  <si>
    <t>Стакан металический с крышкой</t>
  </si>
  <si>
    <t>Атт46</t>
  </si>
  <si>
    <t>Обжимное устройство</t>
  </si>
  <si>
    <t>Атт47</t>
  </si>
  <si>
    <t>Паромер КП 133</t>
  </si>
  <si>
    <t>Атт48</t>
  </si>
  <si>
    <t>Приспособление ППН (Испытания образцов бетонных балочек на сжатие и растяжение сечением 100*100 мм)</t>
  </si>
  <si>
    <t>Атт49</t>
  </si>
  <si>
    <t>Устройство для испытания на растяжение при изгибе образцов 100*1009400мм</t>
  </si>
  <si>
    <t>Атт50</t>
  </si>
  <si>
    <t>Плитка для подготовки битума ППП-1</t>
  </si>
  <si>
    <t>Атт51</t>
  </si>
  <si>
    <t>Аппарат для определения температуры вспышки в тигле ТВО,ТВЗ</t>
  </si>
  <si>
    <t>Атт52</t>
  </si>
  <si>
    <t>Часы песочные</t>
  </si>
  <si>
    <t>Атт53</t>
  </si>
  <si>
    <t>Прибор для приготовления образцов модели 9128</t>
  </si>
  <si>
    <t>Атт55</t>
  </si>
  <si>
    <t>Центрифуги</t>
  </si>
  <si>
    <t>Атт57</t>
  </si>
  <si>
    <t>Электронный измеритель амплитуды и частоты колебаний виброплощадок Вибротест МГ-4+</t>
  </si>
  <si>
    <t>Атт58</t>
  </si>
  <si>
    <t>Шкаф сушильный лабораторный, СНОЛ 3,5.3,5.3.5/3,5-И1 и т.п.</t>
  </si>
  <si>
    <t>Атт59</t>
  </si>
  <si>
    <t>Печь муфельная ПМ-12 и т.п.</t>
  </si>
  <si>
    <t>Атт60</t>
  </si>
  <si>
    <t>Морозильная камера</t>
  </si>
  <si>
    <t>Атт61</t>
  </si>
  <si>
    <t>Атт62</t>
  </si>
  <si>
    <t>Аппарат для определения температуры хрупкости битума АТХ-02М</t>
  </si>
  <si>
    <t>Атт63</t>
  </si>
  <si>
    <t>Аппарат для определения температуры размягчения нефтепродуктов АКШ-1</t>
  </si>
  <si>
    <t>Атт64</t>
  </si>
  <si>
    <t>Пенетрометр универсальный статический ПУС-3М</t>
  </si>
  <si>
    <t>Атт65</t>
  </si>
  <si>
    <t>Устройство испытания на растяжение при раскалывании УРР</t>
  </si>
  <si>
    <t>Атт66</t>
  </si>
  <si>
    <t>Измеритель активности цемента</t>
  </si>
  <si>
    <t>Атт67</t>
  </si>
  <si>
    <t>Прибор для определения глубины вдавливания штапма ПЛА-1</t>
  </si>
  <si>
    <t>Атт68</t>
  </si>
  <si>
    <t>Чаша для затворения цементного теста</t>
  </si>
  <si>
    <t>Атт69</t>
  </si>
  <si>
    <t>Форма куба сборная для литых АБ смесей</t>
  </si>
  <si>
    <t>Атт70</t>
  </si>
  <si>
    <t>Усеченный конус с опорной плитой</t>
  </si>
  <si>
    <t>Атт71</t>
  </si>
  <si>
    <t>Прибор КМЗсупер</t>
  </si>
  <si>
    <t>Атт72</t>
  </si>
  <si>
    <t>Измеритель защитного слоя бетона "Поиск-2"</t>
  </si>
  <si>
    <t>Атт73</t>
  </si>
  <si>
    <t>Аппараты магнитотерапии и др.</t>
  </si>
  <si>
    <t>Атт74</t>
  </si>
  <si>
    <t>Аппараты УВЧ терапии: УВЧ-30, УВЧ-66 и др.</t>
  </si>
  <si>
    <t>Атт80</t>
  </si>
  <si>
    <t>Установки пробойные и аппараты испытания диэлектриков от 5кВ до 10кВ</t>
  </si>
  <si>
    <t>Атт81</t>
  </si>
  <si>
    <t>Установки (аппараты) для испытания диэлектриков от 10кВ до 120кВ</t>
  </si>
  <si>
    <t>Атт82</t>
  </si>
  <si>
    <t>Дозатор-пробник Журавлева ДПЖ</t>
  </si>
  <si>
    <t>Атт83</t>
  </si>
  <si>
    <t>Бомбы калориметрические</t>
  </si>
  <si>
    <t>Атт84</t>
  </si>
  <si>
    <t>Камера тепла и холода, градуировка (1 точка)</t>
  </si>
  <si>
    <t>Атт85</t>
  </si>
  <si>
    <t>Печи МТП-2, -2М, СУОЛ (1 точка)</t>
  </si>
  <si>
    <t>Атт86</t>
  </si>
  <si>
    <t>Клапаны предохранительные ДУ до 20 мм</t>
  </si>
  <si>
    <t>Атт87</t>
  </si>
  <si>
    <t>Клапаны предохранительные ДУ свыше 20 мм до 20 кгс/см2</t>
  </si>
  <si>
    <t>Атт88</t>
  </si>
  <si>
    <t>Установки для испытания топлива УИТ-65 (ГСО заказчика)</t>
  </si>
  <si>
    <t>Атт89</t>
  </si>
  <si>
    <t>Установки для испытаний температуры фильтраций  (ГСО заказчика)</t>
  </si>
  <si>
    <t>Атт90</t>
  </si>
  <si>
    <t>Аттестация гидравлических коленчатых шлангов и шлангов межсистемных соединений</t>
  </si>
  <si>
    <t>Атт91</t>
  </si>
  <si>
    <t>Испытательное оборудование обеспечивающее проведение исследований в части обеспечения температурного режима ТВ-3, ТОС-1, ПОС-77, ЛАЗ-93М, ПАФ и др.</t>
  </si>
  <si>
    <t xml:space="preserve">Стоимость ремонта средств измерений </t>
  </si>
  <si>
    <t>Р03010</t>
  </si>
  <si>
    <t>Техническое обслуживание весов</t>
  </si>
  <si>
    <t>Р03011</t>
  </si>
  <si>
    <t>Регламентированное техническое обслуживание весов</t>
  </si>
  <si>
    <t>Р03012</t>
  </si>
  <si>
    <t>Текущий ремонт весов</t>
  </si>
  <si>
    <t>Р03013</t>
  </si>
  <si>
    <t>Капитальный ремонт весов</t>
  </si>
  <si>
    <t>Р03020</t>
  </si>
  <si>
    <t>Ремонт гирь 5 кл.</t>
  </si>
  <si>
    <t>Р07010</t>
  </si>
  <si>
    <t>Однофазные индукционные счетчики 1 категории сложности (ремонт)</t>
  </si>
  <si>
    <t>Р07011</t>
  </si>
  <si>
    <t>Однофазные индукционные счетчики 2 категории сложности (ремонт)</t>
  </si>
  <si>
    <t>Р07012</t>
  </si>
  <si>
    <t>Однофазные индукционные счетчики 3 категории сложности (ремонт)</t>
  </si>
  <si>
    <t>Р07013</t>
  </si>
  <si>
    <t>Трехфазные индукционные счетчики 1 категории сложности (ремонт)</t>
  </si>
  <si>
    <t>Р07014</t>
  </si>
  <si>
    <t>Трехфазные индукционные счетчики 2 категории сложности (ремонт)</t>
  </si>
  <si>
    <t>Р07015</t>
  </si>
  <si>
    <t>Трехфазные индукционные счетчики 3 категории сложности (ремонт)</t>
  </si>
  <si>
    <t>Р07020</t>
  </si>
  <si>
    <t>Манометры, вакуумметры технические 1 категории сложности (ремонт)</t>
  </si>
  <si>
    <t>Р07021</t>
  </si>
  <si>
    <t>Манометры, вакуумметры технические 2 категории сложности (ремонт)</t>
  </si>
  <si>
    <t>Р07022</t>
  </si>
  <si>
    <t>Манометры, вакуумметры технические 3 категории сложности (ремонт)</t>
  </si>
  <si>
    <t>Р07023</t>
  </si>
  <si>
    <t>Манометры электроконтактные типа ЭКМ 1 категории сложности (ремонт)</t>
  </si>
  <si>
    <t>Р07024</t>
  </si>
  <si>
    <t>Манометры электроконтактные типа ЭКМ 2 категории сложности (ремонт)</t>
  </si>
  <si>
    <t>Р07025</t>
  </si>
  <si>
    <t>Манометры электроконтактные типа ЭКМ 3 категории сложности (ремонт)</t>
  </si>
  <si>
    <t>Р07026</t>
  </si>
  <si>
    <t>Покраска манометров</t>
  </si>
  <si>
    <t>Р07027</t>
  </si>
  <si>
    <t>Техническое обслуживание кислородных манометров (при отсутствии справки об обезжиривании)</t>
  </si>
  <si>
    <t>Р07028</t>
  </si>
  <si>
    <t>Техническое обслуживание ТНЖ (удаление грязи, промывка, заполнение спиртом)</t>
  </si>
  <si>
    <t>Р07029</t>
  </si>
  <si>
    <t>М.С. Лесников</t>
  </si>
  <si>
    <t xml:space="preserve">           Заместитель директора по метрологии                  </t>
  </si>
  <si>
    <t>"УТВЕРЖДАЮ"
Директор ФБУ "Костромской ЦСМ"
_____________________ В.В. Булатов
"______" декабря 2017г.</t>
  </si>
  <si>
    <t>Вводится с 01.01.2018г.</t>
  </si>
  <si>
    <t xml:space="preserve">                        Стоимость  аттестация </t>
  </si>
  <si>
    <t xml:space="preserve">                                 ПРЕЙСКУРАНТ                                                                                                                                                                                                 цен ФБУ "Костромской ЦСМ" на  аттестацию испытательного оборудования, ремонт средств измерений  и другие метрологические услуги         </t>
  </si>
  <si>
    <t>Тарифы могут быть увеличены на сумму затрат, связанных с командировочными, транспортными  расходами.</t>
  </si>
  <si>
    <t>Приложение №_____ к приказу от "____" _____________ 2017   №________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</si>
</sst>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5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center" wrapText="1"/>
    </xf>
    <xf numFmtId="2" fontId="4" fillId="34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15" fillId="0" borderId="0" xfId="0" applyNumberFormat="1" applyFont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68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00390625" defaultRowHeight="12.75"/>
  <cols>
    <col min="2" max="2" width="78.875" style="0" customWidth="1"/>
    <col min="3" max="3" width="14.875" style="0" hidden="1" customWidth="1"/>
    <col min="4" max="4" width="59.375" style="32" customWidth="1"/>
    <col min="5" max="5" width="10.875" style="0" hidden="1" customWidth="1"/>
    <col min="6" max="6" width="9.125" style="0" hidden="1" customWidth="1"/>
    <col min="7" max="7" width="9.125" style="32" hidden="1" customWidth="1"/>
    <col min="8" max="8" width="9.125" style="0" hidden="1" customWidth="1"/>
  </cols>
  <sheetData>
    <row r="1" spans="2:4" ht="25.5">
      <c r="B1" s="38"/>
      <c r="C1" s="38"/>
      <c r="D1" s="38" t="s">
        <v>316</v>
      </c>
    </row>
    <row r="3" spans="1:4" ht="71.25" customHeight="1">
      <c r="A3" s="17"/>
      <c r="B3" s="18"/>
      <c r="C3" s="43" t="s">
        <v>311</v>
      </c>
      <c r="D3" s="43"/>
    </row>
    <row r="4" spans="1:4" ht="58.5" customHeight="1">
      <c r="A4" s="49" t="s">
        <v>314</v>
      </c>
      <c r="B4" s="49"/>
      <c r="C4" s="49"/>
      <c r="D4" s="50"/>
    </row>
    <row r="5" spans="1:4" ht="15.75">
      <c r="A5" s="1"/>
      <c r="B5" s="4"/>
      <c r="C5" s="54" t="s">
        <v>312</v>
      </c>
      <c r="D5" s="54"/>
    </row>
    <row r="6" spans="1:8" s="12" customFormat="1" ht="31.5">
      <c r="A6" s="26" t="s">
        <v>11</v>
      </c>
      <c r="B6" s="26" t="s">
        <v>113</v>
      </c>
      <c r="C6" s="26" t="s">
        <v>10</v>
      </c>
      <c r="D6" s="26" t="s">
        <v>6</v>
      </c>
      <c r="E6" s="39">
        <v>2017</v>
      </c>
      <c r="F6" s="40"/>
      <c r="G6" s="41">
        <v>2018</v>
      </c>
      <c r="H6" s="42"/>
    </row>
    <row r="7" spans="1:4" ht="15.75">
      <c r="A7" s="46" t="s">
        <v>313</v>
      </c>
      <c r="B7" s="47"/>
      <c r="C7" s="47"/>
      <c r="D7" s="48"/>
    </row>
    <row r="8" spans="1:8" ht="15.75">
      <c r="A8" s="10" t="s">
        <v>114</v>
      </c>
      <c r="B8" s="11" t="s">
        <v>115</v>
      </c>
      <c r="C8" s="19">
        <v>1.33</v>
      </c>
      <c r="D8" s="30">
        <f>C8*505.31</f>
        <v>672.0623</v>
      </c>
      <c r="E8" s="35">
        <v>1.4</v>
      </c>
      <c r="F8" s="35">
        <f aca="true" t="shared" si="0" ref="F8:F39">E8*479.07</f>
        <v>670.698</v>
      </c>
      <c r="G8" s="35">
        <f>F8/505.31</f>
        <v>1.3273000732223783</v>
      </c>
      <c r="H8" s="35">
        <f>ROUND(G8,2)</f>
        <v>1.33</v>
      </c>
    </row>
    <row r="9" spans="1:8" ht="15.75">
      <c r="A9" s="10" t="s">
        <v>116</v>
      </c>
      <c r="B9" s="11" t="s">
        <v>117</v>
      </c>
      <c r="C9" s="19">
        <v>1.33</v>
      </c>
      <c r="D9" s="30">
        <f aca="true" t="shared" si="1" ref="D9:D72">C9*505.31</f>
        <v>672.0623</v>
      </c>
      <c r="E9" s="35">
        <v>1.4</v>
      </c>
      <c r="F9" s="35">
        <f t="shared" si="0"/>
        <v>670.698</v>
      </c>
      <c r="G9" s="35">
        <f aca="true" t="shared" si="2" ref="G9:G72">F9/505.31</f>
        <v>1.3273000732223783</v>
      </c>
      <c r="H9" s="35">
        <f aca="true" t="shared" si="3" ref="H9:H72">ROUND(G9,2)</f>
        <v>1.33</v>
      </c>
    </row>
    <row r="10" spans="1:8" ht="15.75">
      <c r="A10" s="10" t="s">
        <v>118</v>
      </c>
      <c r="B10" s="11" t="s">
        <v>119</v>
      </c>
      <c r="C10" s="19">
        <v>1.61</v>
      </c>
      <c r="D10" s="30">
        <f t="shared" si="1"/>
        <v>813.5491000000001</v>
      </c>
      <c r="E10" s="35">
        <v>1.7</v>
      </c>
      <c r="F10" s="35">
        <f t="shared" si="0"/>
        <v>814.419</v>
      </c>
      <c r="G10" s="35">
        <f t="shared" si="2"/>
        <v>1.6117215174843165</v>
      </c>
      <c r="H10" s="35">
        <f t="shared" si="3"/>
        <v>1.61</v>
      </c>
    </row>
    <row r="11" spans="1:8" ht="15.75">
      <c r="A11" s="10" t="s">
        <v>120</v>
      </c>
      <c r="B11" s="11" t="s">
        <v>121</v>
      </c>
      <c r="C11" s="19">
        <v>1.04</v>
      </c>
      <c r="D11" s="30">
        <f t="shared" si="1"/>
        <v>525.5224000000001</v>
      </c>
      <c r="E11" s="35">
        <v>1.1</v>
      </c>
      <c r="F11" s="35">
        <f t="shared" si="0"/>
        <v>526.9770000000001</v>
      </c>
      <c r="G11" s="35">
        <f t="shared" si="2"/>
        <v>1.0428786289604404</v>
      </c>
      <c r="H11" s="35">
        <f t="shared" si="3"/>
        <v>1.04</v>
      </c>
    </row>
    <row r="12" spans="1:8" ht="31.5">
      <c r="A12" s="10" t="s">
        <v>122</v>
      </c>
      <c r="B12" s="11" t="s">
        <v>123</v>
      </c>
      <c r="C12" s="19">
        <v>1.23</v>
      </c>
      <c r="D12" s="30">
        <f t="shared" si="1"/>
        <v>621.5313</v>
      </c>
      <c r="E12" s="35">
        <v>1.3</v>
      </c>
      <c r="F12" s="35">
        <f t="shared" si="0"/>
        <v>622.791</v>
      </c>
      <c r="G12" s="35">
        <f t="shared" si="2"/>
        <v>1.2324929251350658</v>
      </c>
      <c r="H12" s="35">
        <f t="shared" si="3"/>
        <v>1.23</v>
      </c>
    </row>
    <row r="13" spans="1:8" ht="31.5">
      <c r="A13" s="10" t="s">
        <v>124</v>
      </c>
      <c r="B13" s="11" t="s">
        <v>125</v>
      </c>
      <c r="C13" s="19">
        <v>1.17</v>
      </c>
      <c r="D13" s="30">
        <f t="shared" si="1"/>
        <v>591.2126999999999</v>
      </c>
      <c r="E13" s="35">
        <v>1.23</v>
      </c>
      <c r="F13" s="35">
        <f t="shared" si="0"/>
        <v>589.2561</v>
      </c>
      <c r="G13" s="35">
        <f t="shared" si="2"/>
        <v>1.1661279214739466</v>
      </c>
      <c r="H13" s="35">
        <f t="shared" si="3"/>
        <v>1.17</v>
      </c>
    </row>
    <row r="14" spans="1:8" ht="15.75">
      <c r="A14" s="10" t="s">
        <v>126</v>
      </c>
      <c r="B14" s="11" t="s">
        <v>127</v>
      </c>
      <c r="C14" s="19">
        <v>1.04</v>
      </c>
      <c r="D14" s="30">
        <f t="shared" si="1"/>
        <v>525.5224000000001</v>
      </c>
      <c r="E14" s="35">
        <v>1.1</v>
      </c>
      <c r="F14" s="35">
        <f t="shared" si="0"/>
        <v>526.9770000000001</v>
      </c>
      <c r="G14" s="35">
        <f t="shared" si="2"/>
        <v>1.0428786289604404</v>
      </c>
      <c r="H14" s="35">
        <f t="shared" si="3"/>
        <v>1.04</v>
      </c>
    </row>
    <row r="15" spans="1:8" ht="15.75">
      <c r="A15" s="10" t="s">
        <v>128</v>
      </c>
      <c r="B15" s="11" t="s">
        <v>129</v>
      </c>
      <c r="C15" s="19">
        <v>0.54</v>
      </c>
      <c r="D15" s="30">
        <f t="shared" si="1"/>
        <v>272.86740000000003</v>
      </c>
      <c r="E15" s="35">
        <v>0.57</v>
      </c>
      <c r="F15" s="35">
        <f t="shared" si="0"/>
        <v>273.06989999999996</v>
      </c>
      <c r="G15" s="35">
        <f t="shared" si="2"/>
        <v>0.5404007440976826</v>
      </c>
      <c r="H15" s="35">
        <f t="shared" si="3"/>
        <v>0.54</v>
      </c>
    </row>
    <row r="16" spans="1:8" ht="31.5">
      <c r="A16" s="10" t="s">
        <v>130</v>
      </c>
      <c r="B16" s="11" t="s">
        <v>131</v>
      </c>
      <c r="C16" s="19">
        <v>0.57</v>
      </c>
      <c r="D16" s="30">
        <f t="shared" si="1"/>
        <v>288.02669999999995</v>
      </c>
      <c r="E16" s="35">
        <v>0.6</v>
      </c>
      <c r="F16" s="35">
        <f t="shared" si="0"/>
        <v>287.442</v>
      </c>
      <c r="G16" s="35">
        <f t="shared" si="2"/>
        <v>0.5688428885238764</v>
      </c>
      <c r="H16" s="35">
        <f t="shared" si="3"/>
        <v>0.57</v>
      </c>
    </row>
    <row r="17" spans="1:8" ht="15.75">
      <c r="A17" s="10" t="s">
        <v>132</v>
      </c>
      <c r="B17" s="11" t="s">
        <v>133</v>
      </c>
      <c r="C17" s="19">
        <v>2.18</v>
      </c>
      <c r="D17" s="30">
        <f t="shared" si="1"/>
        <v>1101.5758</v>
      </c>
      <c r="E17" s="35">
        <v>2.3</v>
      </c>
      <c r="F17" s="35">
        <f t="shared" si="0"/>
        <v>1101.8609999999999</v>
      </c>
      <c r="G17" s="35">
        <f t="shared" si="2"/>
        <v>2.180564406008193</v>
      </c>
      <c r="H17" s="35">
        <f t="shared" si="3"/>
        <v>2.18</v>
      </c>
    </row>
    <row r="18" spans="1:8" ht="31.5">
      <c r="A18" s="10" t="s">
        <v>134</v>
      </c>
      <c r="B18" s="11" t="s">
        <v>135</v>
      </c>
      <c r="C18" s="19">
        <v>1.42</v>
      </c>
      <c r="D18" s="30">
        <f t="shared" si="1"/>
        <v>717.5401999999999</v>
      </c>
      <c r="E18" s="35">
        <v>1.5</v>
      </c>
      <c r="F18" s="35">
        <f t="shared" si="0"/>
        <v>718.605</v>
      </c>
      <c r="G18" s="35">
        <f t="shared" si="2"/>
        <v>1.422107221309691</v>
      </c>
      <c r="H18" s="35">
        <f t="shared" si="3"/>
        <v>1.42</v>
      </c>
    </row>
    <row r="19" spans="1:8" ht="15.75">
      <c r="A19" s="10" t="s">
        <v>136</v>
      </c>
      <c r="B19" s="11" t="s">
        <v>137</v>
      </c>
      <c r="C19" s="19">
        <v>1.63</v>
      </c>
      <c r="D19" s="30">
        <f t="shared" si="1"/>
        <v>823.6552999999999</v>
      </c>
      <c r="E19" s="35">
        <v>1.72</v>
      </c>
      <c r="F19" s="35">
        <f t="shared" si="0"/>
        <v>824.0004</v>
      </c>
      <c r="G19" s="35">
        <f t="shared" si="2"/>
        <v>1.6306829471017792</v>
      </c>
      <c r="H19" s="35">
        <f t="shared" si="3"/>
        <v>1.63</v>
      </c>
    </row>
    <row r="20" spans="1:8" ht="15.75">
      <c r="A20" s="10" t="s">
        <v>138</v>
      </c>
      <c r="B20" s="11" t="s">
        <v>139</v>
      </c>
      <c r="C20" s="19">
        <v>1.08</v>
      </c>
      <c r="D20" s="30">
        <f t="shared" si="1"/>
        <v>545.7348000000001</v>
      </c>
      <c r="E20" s="35">
        <v>1.14</v>
      </c>
      <c r="F20" s="35">
        <f t="shared" si="0"/>
        <v>546.1397999999999</v>
      </c>
      <c r="G20" s="35">
        <f t="shared" si="2"/>
        <v>1.0808014881953651</v>
      </c>
      <c r="H20" s="35">
        <f t="shared" si="3"/>
        <v>1.08</v>
      </c>
    </row>
    <row r="21" spans="1:8" ht="15.75">
      <c r="A21" s="10" t="s">
        <v>140</v>
      </c>
      <c r="B21" s="11" t="s">
        <v>141</v>
      </c>
      <c r="C21" s="19">
        <v>1.04</v>
      </c>
      <c r="D21" s="30">
        <f t="shared" si="1"/>
        <v>525.5224000000001</v>
      </c>
      <c r="E21" s="35">
        <v>1.1</v>
      </c>
      <c r="F21" s="35">
        <f t="shared" si="0"/>
        <v>526.9770000000001</v>
      </c>
      <c r="G21" s="35">
        <f t="shared" si="2"/>
        <v>1.0428786289604404</v>
      </c>
      <c r="H21" s="35">
        <f t="shared" si="3"/>
        <v>1.04</v>
      </c>
    </row>
    <row r="22" spans="1:8" ht="15.75">
      <c r="A22" s="10" t="s">
        <v>142</v>
      </c>
      <c r="B22" s="11" t="s">
        <v>143</v>
      </c>
      <c r="C22" s="19">
        <v>1.42</v>
      </c>
      <c r="D22" s="30">
        <f t="shared" si="1"/>
        <v>717.5401999999999</v>
      </c>
      <c r="E22" s="35">
        <v>1.5</v>
      </c>
      <c r="F22" s="35">
        <f t="shared" si="0"/>
        <v>718.605</v>
      </c>
      <c r="G22" s="35">
        <f t="shared" si="2"/>
        <v>1.422107221309691</v>
      </c>
      <c r="H22" s="35">
        <f t="shared" si="3"/>
        <v>1.42</v>
      </c>
    </row>
    <row r="23" spans="1:8" ht="15.75">
      <c r="A23" s="10" t="s">
        <v>144</v>
      </c>
      <c r="B23" s="11" t="s">
        <v>145</v>
      </c>
      <c r="C23" s="19">
        <v>0.47</v>
      </c>
      <c r="D23" s="30">
        <f t="shared" si="1"/>
        <v>237.4957</v>
      </c>
      <c r="E23" s="35">
        <v>0.5</v>
      </c>
      <c r="F23" s="35">
        <f t="shared" si="0"/>
        <v>239.535</v>
      </c>
      <c r="G23" s="35">
        <f t="shared" si="2"/>
        <v>0.47403574043656366</v>
      </c>
      <c r="H23" s="35">
        <f t="shared" si="3"/>
        <v>0.47</v>
      </c>
    </row>
    <row r="24" spans="1:8" ht="15.75">
      <c r="A24" s="10" t="s">
        <v>146</v>
      </c>
      <c r="B24" s="11" t="s">
        <v>147</v>
      </c>
      <c r="C24" s="19">
        <v>1.11</v>
      </c>
      <c r="D24" s="30">
        <f t="shared" si="1"/>
        <v>560.8941000000001</v>
      </c>
      <c r="E24" s="35">
        <v>1.17</v>
      </c>
      <c r="F24" s="35">
        <f t="shared" si="0"/>
        <v>560.5119</v>
      </c>
      <c r="G24" s="35">
        <f t="shared" si="2"/>
        <v>1.109243632621559</v>
      </c>
      <c r="H24" s="35">
        <f t="shared" si="3"/>
        <v>1.11</v>
      </c>
    </row>
    <row r="25" spans="1:8" ht="15.75">
      <c r="A25" s="10" t="s">
        <v>148</v>
      </c>
      <c r="B25" s="11" t="s">
        <v>149</v>
      </c>
      <c r="C25" s="19">
        <v>0.47</v>
      </c>
      <c r="D25" s="30">
        <f t="shared" si="1"/>
        <v>237.4957</v>
      </c>
      <c r="E25" s="35">
        <v>0.5</v>
      </c>
      <c r="F25" s="35">
        <f t="shared" si="0"/>
        <v>239.535</v>
      </c>
      <c r="G25" s="35">
        <f t="shared" si="2"/>
        <v>0.47403574043656366</v>
      </c>
      <c r="H25" s="35">
        <f t="shared" si="3"/>
        <v>0.47</v>
      </c>
    </row>
    <row r="26" spans="1:8" ht="15.75">
      <c r="A26" s="10" t="s">
        <v>150</v>
      </c>
      <c r="B26" s="11" t="s">
        <v>151</v>
      </c>
      <c r="C26" s="19">
        <v>0.52</v>
      </c>
      <c r="D26" s="30">
        <f t="shared" si="1"/>
        <v>262.76120000000003</v>
      </c>
      <c r="E26" s="35">
        <v>0.55</v>
      </c>
      <c r="F26" s="35">
        <f t="shared" si="0"/>
        <v>263.48850000000004</v>
      </c>
      <c r="G26" s="35">
        <f t="shared" si="2"/>
        <v>0.5214393144802202</v>
      </c>
      <c r="H26" s="35">
        <f t="shared" si="3"/>
        <v>0.52</v>
      </c>
    </row>
    <row r="27" spans="1:8" ht="15.75">
      <c r="A27" s="10" t="s">
        <v>152</v>
      </c>
      <c r="B27" s="11" t="s">
        <v>153</v>
      </c>
      <c r="C27" s="19">
        <v>0.33</v>
      </c>
      <c r="D27" s="30">
        <f t="shared" si="1"/>
        <v>166.75230000000002</v>
      </c>
      <c r="E27" s="35">
        <v>0.35</v>
      </c>
      <c r="F27" s="35">
        <f t="shared" si="0"/>
        <v>167.6745</v>
      </c>
      <c r="G27" s="35">
        <f t="shared" si="2"/>
        <v>0.3318250183055946</v>
      </c>
      <c r="H27" s="35">
        <f t="shared" si="3"/>
        <v>0.33</v>
      </c>
    </row>
    <row r="28" spans="1:8" ht="15.75">
      <c r="A28" s="10" t="s">
        <v>154</v>
      </c>
      <c r="B28" s="11" t="s">
        <v>155</v>
      </c>
      <c r="C28" s="19">
        <v>0.47</v>
      </c>
      <c r="D28" s="30">
        <f t="shared" si="1"/>
        <v>237.4957</v>
      </c>
      <c r="E28" s="35">
        <v>0.5</v>
      </c>
      <c r="F28" s="35">
        <f t="shared" si="0"/>
        <v>239.535</v>
      </c>
      <c r="G28" s="35">
        <f t="shared" si="2"/>
        <v>0.47403574043656366</v>
      </c>
      <c r="H28" s="35">
        <f t="shared" si="3"/>
        <v>0.47</v>
      </c>
    </row>
    <row r="29" spans="1:8" ht="15.75">
      <c r="A29" s="10" t="s">
        <v>156</v>
      </c>
      <c r="B29" s="11" t="s">
        <v>157</v>
      </c>
      <c r="C29" s="19">
        <v>0.47</v>
      </c>
      <c r="D29" s="30">
        <f t="shared" si="1"/>
        <v>237.4957</v>
      </c>
      <c r="E29" s="35">
        <v>0.5</v>
      </c>
      <c r="F29" s="35">
        <f t="shared" si="0"/>
        <v>239.535</v>
      </c>
      <c r="G29" s="35">
        <f t="shared" si="2"/>
        <v>0.47403574043656366</v>
      </c>
      <c r="H29" s="35">
        <f t="shared" si="3"/>
        <v>0.47</v>
      </c>
    </row>
    <row r="30" spans="1:8" ht="15.75">
      <c r="A30" s="10" t="s">
        <v>158</v>
      </c>
      <c r="B30" s="11" t="s">
        <v>159</v>
      </c>
      <c r="C30" s="19">
        <v>2.45</v>
      </c>
      <c r="D30" s="30">
        <f t="shared" si="1"/>
        <v>1238.0095000000001</v>
      </c>
      <c r="E30" s="35">
        <v>2.58</v>
      </c>
      <c r="F30" s="35">
        <f t="shared" si="0"/>
        <v>1236.0006</v>
      </c>
      <c r="G30" s="35">
        <f t="shared" si="2"/>
        <v>2.4460244206526687</v>
      </c>
      <c r="H30" s="35">
        <f t="shared" si="3"/>
        <v>2.45</v>
      </c>
    </row>
    <row r="31" spans="1:8" ht="31.5">
      <c r="A31" s="10" t="s">
        <v>160</v>
      </c>
      <c r="B31" s="11" t="s">
        <v>161</v>
      </c>
      <c r="C31" s="19">
        <v>0.57</v>
      </c>
      <c r="D31" s="30">
        <f t="shared" si="1"/>
        <v>288.02669999999995</v>
      </c>
      <c r="E31" s="35">
        <v>0.6</v>
      </c>
      <c r="F31" s="35">
        <f t="shared" si="0"/>
        <v>287.442</v>
      </c>
      <c r="G31" s="35">
        <f t="shared" si="2"/>
        <v>0.5688428885238764</v>
      </c>
      <c r="H31" s="35">
        <f t="shared" si="3"/>
        <v>0.57</v>
      </c>
    </row>
    <row r="32" spans="1:8" ht="15.75">
      <c r="A32" s="10" t="s">
        <v>162</v>
      </c>
      <c r="B32" s="11" t="s">
        <v>163</v>
      </c>
      <c r="C32" s="19">
        <v>2.71</v>
      </c>
      <c r="D32" s="30">
        <f t="shared" si="1"/>
        <v>1369.3901</v>
      </c>
      <c r="E32" s="35">
        <v>2.86</v>
      </c>
      <c r="F32" s="35">
        <f t="shared" si="0"/>
        <v>1370.1401999999998</v>
      </c>
      <c r="G32" s="35">
        <f t="shared" si="2"/>
        <v>2.711484435297144</v>
      </c>
      <c r="H32" s="35">
        <f t="shared" si="3"/>
        <v>2.71</v>
      </c>
    </row>
    <row r="33" spans="1:8" ht="15.75">
      <c r="A33" s="10" t="s">
        <v>164</v>
      </c>
      <c r="B33" s="11" t="s">
        <v>165</v>
      </c>
      <c r="C33" s="19">
        <v>1.46</v>
      </c>
      <c r="D33" s="30">
        <f t="shared" si="1"/>
        <v>737.7526</v>
      </c>
      <c r="E33" s="35">
        <v>1.54</v>
      </c>
      <c r="F33" s="35">
        <f t="shared" si="0"/>
        <v>737.7678</v>
      </c>
      <c r="G33" s="35">
        <f t="shared" si="2"/>
        <v>1.460030080544616</v>
      </c>
      <c r="H33" s="35">
        <f t="shared" si="3"/>
        <v>1.46</v>
      </c>
    </row>
    <row r="34" spans="1:8" ht="15.75">
      <c r="A34" s="10" t="s">
        <v>166</v>
      </c>
      <c r="B34" s="11" t="s">
        <v>167</v>
      </c>
      <c r="C34" s="19">
        <v>0.66</v>
      </c>
      <c r="D34" s="30">
        <f t="shared" si="1"/>
        <v>333.50460000000004</v>
      </c>
      <c r="E34" s="35">
        <v>0.7</v>
      </c>
      <c r="F34" s="35">
        <f t="shared" si="0"/>
        <v>335.349</v>
      </c>
      <c r="G34" s="35">
        <f t="shared" si="2"/>
        <v>0.6636500366111892</v>
      </c>
      <c r="H34" s="35">
        <f t="shared" si="3"/>
        <v>0.66</v>
      </c>
    </row>
    <row r="35" spans="1:8" ht="15.75">
      <c r="A35" s="10" t="s">
        <v>168</v>
      </c>
      <c r="B35" s="11" t="s">
        <v>169</v>
      </c>
      <c r="C35" s="19">
        <v>0.66</v>
      </c>
      <c r="D35" s="30">
        <f t="shared" si="1"/>
        <v>333.50460000000004</v>
      </c>
      <c r="E35" s="35">
        <v>0.7</v>
      </c>
      <c r="F35" s="35">
        <f t="shared" si="0"/>
        <v>335.349</v>
      </c>
      <c r="G35" s="35">
        <f t="shared" si="2"/>
        <v>0.6636500366111892</v>
      </c>
      <c r="H35" s="35">
        <f t="shared" si="3"/>
        <v>0.66</v>
      </c>
    </row>
    <row r="36" spans="1:8" ht="15.75">
      <c r="A36" s="10" t="s">
        <v>170</v>
      </c>
      <c r="B36" s="11" t="s">
        <v>171</v>
      </c>
      <c r="C36" s="19">
        <v>1.37</v>
      </c>
      <c r="D36" s="30">
        <f t="shared" si="1"/>
        <v>692.2747</v>
      </c>
      <c r="E36" s="35">
        <v>1.44</v>
      </c>
      <c r="F36" s="35">
        <f t="shared" si="0"/>
        <v>689.8607999999999</v>
      </c>
      <c r="G36" s="35">
        <f t="shared" si="2"/>
        <v>1.3652229324573033</v>
      </c>
      <c r="H36" s="35">
        <f t="shared" si="3"/>
        <v>1.37</v>
      </c>
    </row>
    <row r="37" spans="1:8" ht="15.75">
      <c r="A37" s="10" t="s">
        <v>172</v>
      </c>
      <c r="B37" s="11" t="s">
        <v>173</v>
      </c>
      <c r="C37" s="19">
        <v>1.94</v>
      </c>
      <c r="D37" s="30">
        <f t="shared" si="1"/>
        <v>980.3014</v>
      </c>
      <c r="E37" s="35">
        <v>2.05</v>
      </c>
      <c r="F37" s="35">
        <f t="shared" si="0"/>
        <v>982.0935</v>
      </c>
      <c r="G37" s="35">
        <f t="shared" si="2"/>
        <v>1.943546535789911</v>
      </c>
      <c r="H37" s="35">
        <f t="shared" si="3"/>
        <v>1.94</v>
      </c>
    </row>
    <row r="38" spans="1:8" ht="31.5">
      <c r="A38" s="10" t="s">
        <v>174</v>
      </c>
      <c r="B38" s="11" t="s">
        <v>175</v>
      </c>
      <c r="C38" s="19">
        <v>1.29</v>
      </c>
      <c r="D38" s="30">
        <f t="shared" si="1"/>
        <v>651.8499</v>
      </c>
      <c r="E38" s="35">
        <v>1.36</v>
      </c>
      <c r="F38" s="35">
        <f t="shared" si="0"/>
        <v>651.5352</v>
      </c>
      <c r="G38" s="35">
        <f t="shared" si="2"/>
        <v>1.2893772139874533</v>
      </c>
      <c r="H38" s="35">
        <f t="shared" si="3"/>
        <v>1.29</v>
      </c>
    </row>
    <row r="39" spans="1:8" ht="31.5">
      <c r="A39" s="10" t="s">
        <v>176</v>
      </c>
      <c r="B39" s="11" t="s">
        <v>177</v>
      </c>
      <c r="C39" s="19">
        <v>0.57</v>
      </c>
      <c r="D39" s="30">
        <f t="shared" si="1"/>
        <v>288.02669999999995</v>
      </c>
      <c r="E39" s="35">
        <v>0.6</v>
      </c>
      <c r="F39" s="35">
        <f t="shared" si="0"/>
        <v>287.442</v>
      </c>
      <c r="G39" s="35">
        <f t="shared" si="2"/>
        <v>0.5688428885238764</v>
      </c>
      <c r="H39" s="35">
        <f t="shared" si="3"/>
        <v>0.57</v>
      </c>
    </row>
    <row r="40" spans="1:8" ht="31.5">
      <c r="A40" s="10" t="s">
        <v>178</v>
      </c>
      <c r="B40" s="11" t="s">
        <v>179</v>
      </c>
      <c r="C40" s="19">
        <v>1.19</v>
      </c>
      <c r="D40" s="30">
        <f t="shared" si="1"/>
        <v>601.3189</v>
      </c>
      <c r="E40" s="35">
        <v>1.25</v>
      </c>
      <c r="F40" s="35">
        <f aca="true" t="shared" si="4" ref="F40:F71">E40*479.07</f>
        <v>598.8375</v>
      </c>
      <c r="G40" s="35">
        <f t="shared" si="2"/>
        <v>1.1850893510914091</v>
      </c>
      <c r="H40" s="35">
        <f t="shared" si="3"/>
        <v>1.19</v>
      </c>
    </row>
    <row r="41" spans="1:8" ht="31.5">
      <c r="A41" s="10" t="s">
        <v>180</v>
      </c>
      <c r="B41" s="11" t="s">
        <v>181</v>
      </c>
      <c r="C41" s="19">
        <v>0.66</v>
      </c>
      <c r="D41" s="30">
        <f t="shared" si="1"/>
        <v>333.50460000000004</v>
      </c>
      <c r="E41" s="35">
        <v>0.7</v>
      </c>
      <c r="F41" s="35">
        <f t="shared" si="4"/>
        <v>335.349</v>
      </c>
      <c r="G41" s="35">
        <f t="shared" si="2"/>
        <v>0.6636500366111892</v>
      </c>
      <c r="H41" s="35">
        <f t="shared" si="3"/>
        <v>0.66</v>
      </c>
    </row>
    <row r="42" spans="1:8" ht="15.75">
      <c r="A42" s="10" t="s">
        <v>182</v>
      </c>
      <c r="B42" s="11" t="s">
        <v>183</v>
      </c>
      <c r="C42" s="19">
        <v>1.03</v>
      </c>
      <c r="D42" s="30">
        <f t="shared" si="1"/>
        <v>520.4693</v>
      </c>
      <c r="E42" s="35">
        <v>1.09</v>
      </c>
      <c r="F42" s="35">
        <f t="shared" si="4"/>
        <v>522.1863000000001</v>
      </c>
      <c r="G42" s="35">
        <f t="shared" si="2"/>
        <v>1.033397914151709</v>
      </c>
      <c r="H42" s="35">
        <f t="shared" si="3"/>
        <v>1.03</v>
      </c>
    </row>
    <row r="43" spans="1:8" ht="15.75">
      <c r="A43" s="10" t="s">
        <v>184</v>
      </c>
      <c r="B43" s="11" t="s">
        <v>185</v>
      </c>
      <c r="C43" s="19">
        <v>1.42</v>
      </c>
      <c r="D43" s="30">
        <f t="shared" si="1"/>
        <v>717.5401999999999</v>
      </c>
      <c r="E43" s="35">
        <v>1.5</v>
      </c>
      <c r="F43" s="35">
        <f t="shared" si="4"/>
        <v>718.605</v>
      </c>
      <c r="G43" s="35">
        <f t="shared" si="2"/>
        <v>1.422107221309691</v>
      </c>
      <c r="H43" s="35">
        <f t="shared" si="3"/>
        <v>1.42</v>
      </c>
    </row>
    <row r="44" spans="1:8" ht="15.75">
      <c r="A44" s="10" t="s">
        <v>186</v>
      </c>
      <c r="B44" s="11" t="s">
        <v>187</v>
      </c>
      <c r="C44" s="19">
        <v>1.08</v>
      </c>
      <c r="D44" s="30">
        <f t="shared" si="1"/>
        <v>545.7348000000001</v>
      </c>
      <c r="E44" s="35">
        <v>1.14</v>
      </c>
      <c r="F44" s="35">
        <f t="shared" si="4"/>
        <v>546.1397999999999</v>
      </c>
      <c r="G44" s="35">
        <f t="shared" si="2"/>
        <v>1.0808014881953651</v>
      </c>
      <c r="H44" s="35">
        <f t="shared" si="3"/>
        <v>1.08</v>
      </c>
    </row>
    <row r="45" spans="1:8" ht="15.75">
      <c r="A45" s="10" t="s">
        <v>188</v>
      </c>
      <c r="B45" s="11" t="s">
        <v>189</v>
      </c>
      <c r="C45" s="19">
        <v>0.57</v>
      </c>
      <c r="D45" s="30">
        <f t="shared" si="1"/>
        <v>288.02669999999995</v>
      </c>
      <c r="E45" s="35">
        <v>0.6</v>
      </c>
      <c r="F45" s="35">
        <f t="shared" si="4"/>
        <v>287.442</v>
      </c>
      <c r="G45" s="35">
        <f t="shared" si="2"/>
        <v>0.5688428885238764</v>
      </c>
      <c r="H45" s="35">
        <f t="shared" si="3"/>
        <v>0.57</v>
      </c>
    </row>
    <row r="46" spans="1:8" ht="15.75">
      <c r="A46" s="10" t="s">
        <v>190</v>
      </c>
      <c r="B46" s="11" t="s">
        <v>191</v>
      </c>
      <c r="C46" s="19">
        <v>0.66</v>
      </c>
      <c r="D46" s="30">
        <f t="shared" si="1"/>
        <v>333.50460000000004</v>
      </c>
      <c r="E46" s="35">
        <v>0.7</v>
      </c>
      <c r="F46" s="35">
        <f t="shared" si="4"/>
        <v>335.349</v>
      </c>
      <c r="G46" s="35">
        <f t="shared" si="2"/>
        <v>0.6636500366111892</v>
      </c>
      <c r="H46" s="35">
        <f t="shared" si="3"/>
        <v>0.66</v>
      </c>
    </row>
    <row r="47" spans="1:8" ht="15.75">
      <c r="A47" s="10" t="s">
        <v>192</v>
      </c>
      <c r="B47" s="11" t="s">
        <v>193</v>
      </c>
      <c r="C47" s="19">
        <v>1.29</v>
      </c>
      <c r="D47" s="30">
        <f t="shared" si="1"/>
        <v>651.8499</v>
      </c>
      <c r="E47" s="35">
        <v>1.36</v>
      </c>
      <c r="F47" s="35">
        <f t="shared" si="4"/>
        <v>651.5352</v>
      </c>
      <c r="G47" s="35">
        <f t="shared" si="2"/>
        <v>1.2893772139874533</v>
      </c>
      <c r="H47" s="35">
        <f t="shared" si="3"/>
        <v>1.29</v>
      </c>
    </row>
    <row r="48" spans="1:8" ht="31.5">
      <c r="A48" s="10" t="s">
        <v>194</v>
      </c>
      <c r="B48" s="11" t="s">
        <v>195</v>
      </c>
      <c r="C48" s="19">
        <v>1.29</v>
      </c>
      <c r="D48" s="30">
        <f t="shared" si="1"/>
        <v>651.8499</v>
      </c>
      <c r="E48" s="35">
        <v>1.36</v>
      </c>
      <c r="F48" s="35">
        <f t="shared" si="4"/>
        <v>651.5352</v>
      </c>
      <c r="G48" s="35">
        <f t="shared" si="2"/>
        <v>1.2893772139874533</v>
      </c>
      <c r="H48" s="35">
        <f t="shared" si="3"/>
        <v>1.29</v>
      </c>
    </row>
    <row r="49" spans="1:8" ht="31.5">
      <c r="A49" s="10" t="s">
        <v>196</v>
      </c>
      <c r="B49" s="11" t="s">
        <v>197</v>
      </c>
      <c r="C49" s="19">
        <v>2.32</v>
      </c>
      <c r="D49" s="30">
        <f t="shared" si="1"/>
        <v>1172.3192</v>
      </c>
      <c r="E49" s="35">
        <v>2.45</v>
      </c>
      <c r="F49" s="35">
        <f t="shared" si="4"/>
        <v>1173.7215</v>
      </c>
      <c r="G49" s="35">
        <f t="shared" si="2"/>
        <v>2.3227751281391624</v>
      </c>
      <c r="H49" s="35">
        <f t="shared" si="3"/>
        <v>2.32</v>
      </c>
    </row>
    <row r="50" spans="1:8" ht="15.75">
      <c r="A50" s="10" t="s">
        <v>198</v>
      </c>
      <c r="B50" s="11" t="s">
        <v>199</v>
      </c>
      <c r="C50" s="19">
        <v>1.94</v>
      </c>
      <c r="D50" s="30">
        <f t="shared" si="1"/>
        <v>980.3014</v>
      </c>
      <c r="E50" s="35">
        <v>2.05</v>
      </c>
      <c r="F50" s="35">
        <f t="shared" si="4"/>
        <v>982.0935</v>
      </c>
      <c r="G50" s="35">
        <f t="shared" si="2"/>
        <v>1.943546535789911</v>
      </c>
      <c r="H50" s="35">
        <f t="shared" si="3"/>
        <v>1.94</v>
      </c>
    </row>
    <row r="51" spans="1:8" ht="15.75">
      <c r="A51" s="10" t="s">
        <v>200</v>
      </c>
      <c r="B51" s="11" t="s">
        <v>201</v>
      </c>
      <c r="C51" s="19">
        <v>3.88</v>
      </c>
      <c r="D51" s="30">
        <f t="shared" si="1"/>
        <v>1960.6028</v>
      </c>
      <c r="E51" s="35">
        <v>4.09</v>
      </c>
      <c r="F51" s="35">
        <f t="shared" si="4"/>
        <v>1959.3962999999999</v>
      </c>
      <c r="G51" s="35">
        <f t="shared" si="2"/>
        <v>3.877612356771091</v>
      </c>
      <c r="H51" s="35">
        <f t="shared" si="3"/>
        <v>3.88</v>
      </c>
    </row>
    <row r="52" spans="1:8" ht="15.75">
      <c r="A52" s="10" t="s">
        <v>202</v>
      </c>
      <c r="B52" s="11" t="s">
        <v>203</v>
      </c>
      <c r="C52" s="19">
        <v>0.85</v>
      </c>
      <c r="D52" s="30">
        <f t="shared" si="1"/>
        <v>429.51349999999996</v>
      </c>
      <c r="E52" s="35">
        <v>0.9</v>
      </c>
      <c r="F52" s="35">
        <f t="shared" si="4"/>
        <v>431.163</v>
      </c>
      <c r="G52" s="35">
        <f t="shared" si="2"/>
        <v>0.8532643327858147</v>
      </c>
      <c r="H52" s="35">
        <f t="shared" si="3"/>
        <v>0.85</v>
      </c>
    </row>
    <row r="53" spans="1:8" ht="15.75">
      <c r="A53" s="10" t="s">
        <v>204</v>
      </c>
      <c r="B53" s="11" t="s">
        <v>205</v>
      </c>
      <c r="C53" s="19">
        <v>2.17</v>
      </c>
      <c r="D53" s="30">
        <f t="shared" si="1"/>
        <v>1096.5227</v>
      </c>
      <c r="E53" s="35">
        <v>2.29</v>
      </c>
      <c r="F53" s="35">
        <f t="shared" si="4"/>
        <v>1097.0703</v>
      </c>
      <c r="G53" s="35">
        <f t="shared" si="2"/>
        <v>2.171083691199462</v>
      </c>
      <c r="H53" s="35">
        <f t="shared" si="3"/>
        <v>2.17</v>
      </c>
    </row>
    <row r="54" spans="1:154" s="8" customFormat="1" ht="15.75">
      <c r="A54" s="10" t="s">
        <v>206</v>
      </c>
      <c r="B54" s="11" t="s">
        <v>207</v>
      </c>
      <c r="C54" s="20">
        <v>2.91</v>
      </c>
      <c r="D54" s="30">
        <f t="shared" si="1"/>
        <v>1470.4521</v>
      </c>
      <c r="E54" s="36">
        <v>3.07</v>
      </c>
      <c r="F54" s="36">
        <f t="shared" si="4"/>
        <v>1470.7449</v>
      </c>
      <c r="G54" s="35">
        <f t="shared" si="2"/>
        <v>2.910579446280501</v>
      </c>
      <c r="H54" s="35">
        <f t="shared" si="3"/>
        <v>2.91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</row>
    <row r="55" spans="1:8" ht="31.5">
      <c r="A55" s="10" t="s">
        <v>208</v>
      </c>
      <c r="B55" s="11" t="s">
        <v>209</v>
      </c>
      <c r="C55" s="19">
        <v>2.71</v>
      </c>
      <c r="D55" s="30">
        <f t="shared" si="1"/>
        <v>1369.3901</v>
      </c>
      <c r="E55" s="35">
        <v>2.86</v>
      </c>
      <c r="F55" s="35">
        <f t="shared" si="4"/>
        <v>1370.1401999999998</v>
      </c>
      <c r="G55" s="35">
        <f t="shared" si="2"/>
        <v>2.711484435297144</v>
      </c>
      <c r="H55" s="35">
        <f t="shared" si="3"/>
        <v>2.71</v>
      </c>
    </row>
    <row r="56" spans="1:8" ht="15.75">
      <c r="A56" s="10" t="s">
        <v>210</v>
      </c>
      <c r="B56" s="11" t="s">
        <v>211</v>
      </c>
      <c r="C56" s="19">
        <v>3.88</v>
      </c>
      <c r="D56" s="30">
        <f t="shared" si="1"/>
        <v>1960.6028</v>
      </c>
      <c r="E56" s="35">
        <v>4.09</v>
      </c>
      <c r="F56" s="35">
        <f t="shared" si="4"/>
        <v>1959.3962999999999</v>
      </c>
      <c r="G56" s="35">
        <f t="shared" si="2"/>
        <v>3.877612356771091</v>
      </c>
      <c r="H56" s="35">
        <f t="shared" si="3"/>
        <v>3.88</v>
      </c>
    </row>
    <row r="57" spans="1:8" ht="15.75">
      <c r="A57" s="10" t="s">
        <v>212</v>
      </c>
      <c r="B57" s="11" t="s">
        <v>213</v>
      </c>
      <c r="C57" s="19">
        <v>3.88</v>
      </c>
      <c r="D57" s="30">
        <f t="shared" si="1"/>
        <v>1960.6028</v>
      </c>
      <c r="E57" s="35">
        <v>4.09</v>
      </c>
      <c r="F57" s="35">
        <f t="shared" si="4"/>
        <v>1959.3962999999999</v>
      </c>
      <c r="G57" s="35">
        <f t="shared" si="2"/>
        <v>3.877612356771091</v>
      </c>
      <c r="H57" s="35">
        <f t="shared" si="3"/>
        <v>3.88</v>
      </c>
    </row>
    <row r="58" spans="1:8" ht="15.75">
      <c r="A58" s="10" t="s">
        <v>214</v>
      </c>
      <c r="B58" s="11" t="s">
        <v>215</v>
      </c>
      <c r="C58" s="19">
        <v>3.88</v>
      </c>
      <c r="D58" s="30">
        <f t="shared" si="1"/>
        <v>1960.6028</v>
      </c>
      <c r="E58" s="35">
        <v>4.09</v>
      </c>
      <c r="F58" s="35">
        <f t="shared" si="4"/>
        <v>1959.3962999999999</v>
      </c>
      <c r="G58" s="35">
        <f t="shared" si="2"/>
        <v>3.877612356771091</v>
      </c>
      <c r="H58" s="35">
        <f t="shared" si="3"/>
        <v>3.88</v>
      </c>
    </row>
    <row r="59" spans="1:8" ht="15.75">
      <c r="A59" s="10" t="s">
        <v>216</v>
      </c>
      <c r="B59" s="11" t="s">
        <v>9</v>
      </c>
      <c r="C59" s="19">
        <v>3.88</v>
      </c>
      <c r="D59" s="30">
        <f t="shared" si="1"/>
        <v>1960.6028</v>
      </c>
      <c r="E59" s="35">
        <v>4.09</v>
      </c>
      <c r="F59" s="35">
        <f t="shared" si="4"/>
        <v>1959.3962999999999</v>
      </c>
      <c r="G59" s="35">
        <f t="shared" si="2"/>
        <v>3.877612356771091</v>
      </c>
      <c r="H59" s="35">
        <f t="shared" si="3"/>
        <v>3.88</v>
      </c>
    </row>
    <row r="60" spans="1:8" ht="15.75">
      <c r="A60" s="10" t="s">
        <v>217</v>
      </c>
      <c r="B60" s="11" t="s">
        <v>218</v>
      </c>
      <c r="C60" s="19">
        <v>2.2</v>
      </c>
      <c r="D60" s="30">
        <f t="shared" si="1"/>
        <v>1111.682</v>
      </c>
      <c r="E60" s="35">
        <v>2.32</v>
      </c>
      <c r="F60" s="35">
        <f t="shared" si="4"/>
        <v>1111.4424</v>
      </c>
      <c r="G60" s="35">
        <f t="shared" si="2"/>
        <v>2.1995258356256553</v>
      </c>
      <c r="H60" s="35">
        <f t="shared" si="3"/>
        <v>2.2</v>
      </c>
    </row>
    <row r="61" spans="1:8" ht="15.75">
      <c r="A61" s="10" t="s">
        <v>219</v>
      </c>
      <c r="B61" s="11" t="s">
        <v>220</v>
      </c>
      <c r="C61" s="19">
        <v>3.88</v>
      </c>
      <c r="D61" s="30">
        <f t="shared" si="1"/>
        <v>1960.6028</v>
      </c>
      <c r="E61" s="35">
        <v>4.09</v>
      </c>
      <c r="F61" s="35">
        <f t="shared" si="4"/>
        <v>1959.3962999999999</v>
      </c>
      <c r="G61" s="35">
        <f t="shared" si="2"/>
        <v>3.877612356771091</v>
      </c>
      <c r="H61" s="35">
        <f t="shared" si="3"/>
        <v>3.88</v>
      </c>
    </row>
    <row r="62" spans="1:8" ht="15.75">
      <c r="A62" s="10" t="s">
        <v>221</v>
      </c>
      <c r="B62" s="11" t="s">
        <v>222</v>
      </c>
      <c r="C62" s="19">
        <v>1.65</v>
      </c>
      <c r="D62" s="30">
        <f t="shared" si="1"/>
        <v>833.7615</v>
      </c>
      <c r="E62" s="35">
        <v>1.74</v>
      </c>
      <c r="F62" s="35">
        <f t="shared" si="4"/>
        <v>833.5817999999999</v>
      </c>
      <c r="G62" s="35">
        <f t="shared" si="2"/>
        <v>1.6496443767192415</v>
      </c>
      <c r="H62" s="35">
        <f t="shared" si="3"/>
        <v>1.65</v>
      </c>
    </row>
    <row r="63" spans="1:8" ht="15.75">
      <c r="A63" s="10" t="s">
        <v>223</v>
      </c>
      <c r="B63" s="11" t="s">
        <v>224</v>
      </c>
      <c r="C63" s="19">
        <v>0.66</v>
      </c>
      <c r="D63" s="30">
        <f t="shared" si="1"/>
        <v>333.50460000000004</v>
      </c>
      <c r="E63" s="35">
        <v>0.7</v>
      </c>
      <c r="F63" s="35">
        <f t="shared" si="4"/>
        <v>335.349</v>
      </c>
      <c r="G63" s="35">
        <f t="shared" si="2"/>
        <v>0.6636500366111892</v>
      </c>
      <c r="H63" s="35">
        <f t="shared" si="3"/>
        <v>0.66</v>
      </c>
    </row>
    <row r="64" spans="1:8" ht="15.75">
      <c r="A64" s="10" t="s">
        <v>225</v>
      </c>
      <c r="B64" s="11" t="s">
        <v>226</v>
      </c>
      <c r="C64" s="19">
        <v>1.08</v>
      </c>
      <c r="D64" s="30">
        <f t="shared" si="1"/>
        <v>545.7348000000001</v>
      </c>
      <c r="E64" s="35">
        <v>1.14</v>
      </c>
      <c r="F64" s="35">
        <f t="shared" si="4"/>
        <v>546.1397999999999</v>
      </c>
      <c r="G64" s="35">
        <f t="shared" si="2"/>
        <v>1.0808014881953651</v>
      </c>
      <c r="H64" s="35">
        <f t="shared" si="3"/>
        <v>1.08</v>
      </c>
    </row>
    <row r="65" spans="1:8" ht="15.75">
      <c r="A65" s="10" t="s">
        <v>227</v>
      </c>
      <c r="B65" s="11" t="s">
        <v>228</v>
      </c>
      <c r="C65" s="19">
        <v>0.85</v>
      </c>
      <c r="D65" s="30">
        <f t="shared" si="1"/>
        <v>429.51349999999996</v>
      </c>
      <c r="E65" s="35">
        <v>0.9</v>
      </c>
      <c r="F65" s="35">
        <f t="shared" si="4"/>
        <v>431.163</v>
      </c>
      <c r="G65" s="35">
        <f t="shared" si="2"/>
        <v>0.8532643327858147</v>
      </c>
      <c r="H65" s="35">
        <f t="shared" si="3"/>
        <v>0.85</v>
      </c>
    </row>
    <row r="66" spans="1:8" ht="15.75">
      <c r="A66" s="10" t="s">
        <v>229</v>
      </c>
      <c r="B66" s="11" t="s">
        <v>230</v>
      </c>
      <c r="C66" s="19">
        <v>0.47</v>
      </c>
      <c r="D66" s="30">
        <f t="shared" si="1"/>
        <v>237.4957</v>
      </c>
      <c r="E66" s="35">
        <v>0.5</v>
      </c>
      <c r="F66" s="35">
        <f t="shared" si="4"/>
        <v>239.535</v>
      </c>
      <c r="G66" s="35">
        <f t="shared" si="2"/>
        <v>0.47403574043656366</v>
      </c>
      <c r="H66" s="35">
        <f t="shared" si="3"/>
        <v>0.47</v>
      </c>
    </row>
    <row r="67" spans="1:8" ht="15.75">
      <c r="A67" s="10" t="s">
        <v>231</v>
      </c>
      <c r="B67" s="11" t="s">
        <v>232</v>
      </c>
      <c r="C67" s="19">
        <v>0.57</v>
      </c>
      <c r="D67" s="30">
        <f t="shared" si="1"/>
        <v>288.02669999999995</v>
      </c>
      <c r="E67" s="35">
        <v>0.6</v>
      </c>
      <c r="F67" s="35">
        <f t="shared" si="4"/>
        <v>287.442</v>
      </c>
      <c r="G67" s="35">
        <f t="shared" si="2"/>
        <v>0.5688428885238764</v>
      </c>
      <c r="H67" s="35">
        <f t="shared" si="3"/>
        <v>0.57</v>
      </c>
    </row>
    <row r="68" spans="1:8" ht="15.75">
      <c r="A68" s="10" t="s">
        <v>233</v>
      </c>
      <c r="B68" s="11" t="s">
        <v>234</v>
      </c>
      <c r="C68" s="19">
        <v>0.57</v>
      </c>
      <c r="D68" s="30">
        <f t="shared" si="1"/>
        <v>288.02669999999995</v>
      </c>
      <c r="E68" s="35">
        <v>0.6</v>
      </c>
      <c r="F68" s="35">
        <f t="shared" si="4"/>
        <v>287.442</v>
      </c>
      <c r="G68" s="35">
        <f t="shared" si="2"/>
        <v>0.5688428885238764</v>
      </c>
      <c r="H68" s="35">
        <f t="shared" si="3"/>
        <v>0.57</v>
      </c>
    </row>
    <row r="69" spans="1:8" ht="15.75">
      <c r="A69" s="10" t="s">
        <v>235</v>
      </c>
      <c r="B69" s="11" t="s">
        <v>236</v>
      </c>
      <c r="C69" s="19">
        <v>1.17</v>
      </c>
      <c r="D69" s="30">
        <f t="shared" si="1"/>
        <v>591.2126999999999</v>
      </c>
      <c r="E69" s="35">
        <v>1.23</v>
      </c>
      <c r="F69" s="35">
        <f t="shared" si="4"/>
        <v>589.2561</v>
      </c>
      <c r="G69" s="35">
        <f t="shared" si="2"/>
        <v>1.1661279214739466</v>
      </c>
      <c r="H69" s="35">
        <f t="shared" si="3"/>
        <v>1.17</v>
      </c>
    </row>
    <row r="70" spans="1:8" ht="15.75">
      <c r="A70" s="10" t="s">
        <v>237</v>
      </c>
      <c r="B70" s="11" t="s">
        <v>238</v>
      </c>
      <c r="C70" s="19">
        <v>10.34</v>
      </c>
      <c r="D70" s="30">
        <f t="shared" si="1"/>
        <v>5224.9054</v>
      </c>
      <c r="E70" s="35">
        <v>10.91</v>
      </c>
      <c r="F70" s="35">
        <f t="shared" si="4"/>
        <v>5226.6537</v>
      </c>
      <c r="G70" s="35">
        <f t="shared" si="2"/>
        <v>10.34345985632582</v>
      </c>
      <c r="H70" s="35">
        <f t="shared" si="3"/>
        <v>10.34</v>
      </c>
    </row>
    <row r="71" spans="1:8" ht="15.75">
      <c r="A71" s="10" t="s">
        <v>239</v>
      </c>
      <c r="B71" s="11" t="s">
        <v>240</v>
      </c>
      <c r="C71" s="19">
        <v>1.29</v>
      </c>
      <c r="D71" s="30">
        <f t="shared" si="1"/>
        <v>651.8499</v>
      </c>
      <c r="E71" s="35">
        <v>1.36</v>
      </c>
      <c r="F71" s="35">
        <f t="shared" si="4"/>
        <v>651.5352</v>
      </c>
      <c r="G71" s="35">
        <f t="shared" si="2"/>
        <v>1.2893772139874533</v>
      </c>
      <c r="H71" s="35">
        <f t="shared" si="3"/>
        <v>1.29</v>
      </c>
    </row>
    <row r="72" spans="1:8" ht="15.75">
      <c r="A72" s="10" t="s">
        <v>241</v>
      </c>
      <c r="B72" s="11" t="s">
        <v>242</v>
      </c>
      <c r="C72" s="19">
        <v>1.29</v>
      </c>
      <c r="D72" s="30">
        <f t="shared" si="1"/>
        <v>651.8499</v>
      </c>
      <c r="E72" s="35">
        <v>1.36</v>
      </c>
      <c r="F72" s="35">
        <f>E72*479.07</f>
        <v>651.5352</v>
      </c>
      <c r="G72" s="35">
        <f t="shared" si="2"/>
        <v>1.2893772139874533</v>
      </c>
      <c r="H72" s="35">
        <f t="shared" si="3"/>
        <v>1.29</v>
      </c>
    </row>
    <row r="73" spans="1:8" ht="15.75">
      <c r="A73" s="10" t="s">
        <v>243</v>
      </c>
      <c r="B73" s="11" t="s">
        <v>244</v>
      </c>
      <c r="C73" s="19">
        <v>6.47</v>
      </c>
      <c r="D73" s="30">
        <f aca="true" t="shared" si="5" ref="D73:D87">C73*505.31</f>
        <v>3269.3557</v>
      </c>
      <c r="E73" s="35">
        <v>6.82</v>
      </c>
      <c r="F73" s="35">
        <f aca="true" t="shared" si="6" ref="F73:F82">E73*479.07</f>
        <v>3267.2574</v>
      </c>
      <c r="G73" s="35">
        <f aca="true" t="shared" si="7" ref="G73:G136">F73/505.31</f>
        <v>6.465847499554728</v>
      </c>
      <c r="H73" s="35">
        <f aca="true" t="shared" si="8" ref="H73:H136">ROUND(G73,2)</f>
        <v>6.47</v>
      </c>
    </row>
    <row r="74" spans="1:8" ht="15.75">
      <c r="A74" s="10" t="s">
        <v>245</v>
      </c>
      <c r="B74" s="11" t="s">
        <v>246</v>
      </c>
      <c r="C74" s="19">
        <v>12.93</v>
      </c>
      <c r="D74" s="30">
        <f t="shared" si="5"/>
        <v>6533.6583</v>
      </c>
      <c r="E74" s="35">
        <v>13.64</v>
      </c>
      <c r="F74" s="35">
        <f t="shared" si="6"/>
        <v>6534.5148</v>
      </c>
      <c r="G74" s="35">
        <f t="shared" si="7"/>
        <v>12.931694999109457</v>
      </c>
      <c r="H74" s="35">
        <f t="shared" si="8"/>
        <v>12.93</v>
      </c>
    </row>
    <row r="75" spans="1:8" ht="15.75">
      <c r="A75" s="10" t="s">
        <v>247</v>
      </c>
      <c r="B75" s="11" t="s">
        <v>248</v>
      </c>
      <c r="C75" s="19">
        <v>0.64</v>
      </c>
      <c r="D75" s="30">
        <f t="shared" si="5"/>
        <v>323.3984</v>
      </c>
      <c r="E75" s="35">
        <v>0.68</v>
      </c>
      <c r="F75" s="35">
        <f t="shared" si="6"/>
        <v>325.7676</v>
      </c>
      <c r="G75" s="35">
        <f t="shared" si="7"/>
        <v>0.6446886069937267</v>
      </c>
      <c r="H75" s="35">
        <f t="shared" si="8"/>
        <v>0.64</v>
      </c>
    </row>
    <row r="76" spans="1:8" ht="15.75">
      <c r="A76" s="10" t="s">
        <v>249</v>
      </c>
      <c r="B76" s="11" t="s">
        <v>250</v>
      </c>
      <c r="C76" s="19">
        <v>1.29</v>
      </c>
      <c r="D76" s="30">
        <f t="shared" si="5"/>
        <v>651.8499</v>
      </c>
      <c r="E76" s="35">
        <v>1.36</v>
      </c>
      <c r="F76" s="35">
        <f t="shared" si="6"/>
        <v>651.5352</v>
      </c>
      <c r="G76" s="35">
        <f t="shared" si="7"/>
        <v>1.2893772139874533</v>
      </c>
      <c r="H76" s="35">
        <f t="shared" si="8"/>
        <v>1.29</v>
      </c>
    </row>
    <row r="77" spans="1:8" ht="15.75">
      <c r="A77" s="10" t="s">
        <v>251</v>
      </c>
      <c r="B77" s="11" t="s">
        <v>252</v>
      </c>
      <c r="C77" s="19">
        <v>5.18</v>
      </c>
      <c r="D77" s="30">
        <f t="shared" si="5"/>
        <v>2617.5058</v>
      </c>
      <c r="E77" s="35">
        <v>5.46</v>
      </c>
      <c r="F77" s="35">
        <f t="shared" si="6"/>
        <v>2615.7222</v>
      </c>
      <c r="G77" s="35">
        <f t="shared" si="7"/>
        <v>5.176470285567276</v>
      </c>
      <c r="H77" s="35">
        <f t="shared" si="8"/>
        <v>5.18</v>
      </c>
    </row>
    <row r="78" spans="1:8" ht="15.75">
      <c r="A78" s="10" t="s">
        <v>253</v>
      </c>
      <c r="B78" s="11" t="s">
        <v>254</v>
      </c>
      <c r="C78" s="19">
        <v>2.59</v>
      </c>
      <c r="D78" s="30">
        <f t="shared" si="5"/>
        <v>1308.7529</v>
      </c>
      <c r="E78" s="35">
        <v>2.73</v>
      </c>
      <c r="F78" s="35">
        <f t="shared" si="6"/>
        <v>1307.8611</v>
      </c>
      <c r="G78" s="35">
        <f t="shared" si="7"/>
        <v>2.588235142783638</v>
      </c>
      <c r="H78" s="35">
        <f t="shared" si="8"/>
        <v>2.59</v>
      </c>
    </row>
    <row r="79" spans="1:8" ht="15.75">
      <c r="A79" s="10" t="s">
        <v>255</v>
      </c>
      <c r="B79" s="11" t="s">
        <v>256</v>
      </c>
      <c r="C79" s="19">
        <v>1.94</v>
      </c>
      <c r="D79" s="30">
        <f t="shared" si="5"/>
        <v>980.3014</v>
      </c>
      <c r="E79" s="35">
        <v>2.05</v>
      </c>
      <c r="F79" s="35">
        <f t="shared" si="6"/>
        <v>982.0935</v>
      </c>
      <c r="G79" s="35">
        <f t="shared" si="7"/>
        <v>1.943546535789911</v>
      </c>
      <c r="H79" s="35">
        <f t="shared" si="8"/>
        <v>1.94</v>
      </c>
    </row>
    <row r="80" spans="1:8" ht="15.75">
      <c r="A80" s="10" t="s">
        <v>257</v>
      </c>
      <c r="B80" s="11" t="s">
        <v>258</v>
      </c>
      <c r="C80" s="19">
        <v>3.88</v>
      </c>
      <c r="D80" s="30">
        <f t="shared" si="5"/>
        <v>1960.6028</v>
      </c>
      <c r="E80" s="35">
        <v>4.09</v>
      </c>
      <c r="F80" s="35">
        <f t="shared" si="6"/>
        <v>1959.3962999999999</v>
      </c>
      <c r="G80" s="35">
        <f t="shared" si="7"/>
        <v>3.877612356771091</v>
      </c>
      <c r="H80" s="35">
        <f t="shared" si="8"/>
        <v>3.88</v>
      </c>
    </row>
    <row r="81" spans="1:8" ht="15.75">
      <c r="A81" s="10" t="s">
        <v>259</v>
      </c>
      <c r="B81" s="11" t="s">
        <v>260</v>
      </c>
      <c r="C81" s="19">
        <v>8.55</v>
      </c>
      <c r="D81" s="30">
        <f t="shared" si="5"/>
        <v>4320.400500000001</v>
      </c>
      <c r="E81" s="35">
        <v>9.02</v>
      </c>
      <c r="F81" s="35">
        <f t="shared" si="6"/>
        <v>4321.2114</v>
      </c>
      <c r="G81" s="35">
        <f t="shared" si="7"/>
        <v>8.551604757475609</v>
      </c>
      <c r="H81" s="35">
        <f t="shared" si="8"/>
        <v>8.55</v>
      </c>
    </row>
    <row r="82" spans="1:8" ht="15.75">
      <c r="A82" s="10" t="s">
        <v>261</v>
      </c>
      <c r="B82" s="11" t="s">
        <v>262</v>
      </c>
      <c r="C82" s="19">
        <v>4.28</v>
      </c>
      <c r="D82" s="30">
        <f t="shared" si="5"/>
        <v>2162.7268</v>
      </c>
      <c r="E82" s="35">
        <v>4.51</v>
      </c>
      <c r="F82" s="35">
        <f t="shared" si="6"/>
        <v>2160.6057</v>
      </c>
      <c r="G82" s="35">
        <f t="shared" si="7"/>
        <v>4.275802378737804</v>
      </c>
      <c r="H82" s="35">
        <f t="shared" si="8"/>
        <v>4.28</v>
      </c>
    </row>
    <row r="83" spans="1:8" ht="31.5">
      <c r="A83" s="10" t="s">
        <v>263</v>
      </c>
      <c r="B83" s="11" t="s">
        <v>264</v>
      </c>
      <c r="C83" s="19">
        <v>1.12</v>
      </c>
      <c r="D83" s="30">
        <f t="shared" si="5"/>
        <v>565.9472000000001</v>
      </c>
      <c r="E83" s="35">
        <v>1.18</v>
      </c>
      <c r="F83" s="35">
        <f>E83*479.07</f>
        <v>565.3026</v>
      </c>
      <c r="G83" s="35">
        <f t="shared" si="7"/>
        <v>1.1187243474302904</v>
      </c>
      <c r="H83" s="35">
        <f t="shared" si="8"/>
        <v>1.12</v>
      </c>
    </row>
    <row r="84" spans="1:8" ht="47.25">
      <c r="A84" s="10" t="s">
        <v>265</v>
      </c>
      <c r="B84" s="11" t="s">
        <v>266</v>
      </c>
      <c r="C84" s="19">
        <v>15.17</v>
      </c>
      <c r="D84" s="30">
        <f t="shared" si="5"/>
        <v>7665.5527</v>
      </c>
      <c r="E84" s="35">
        <v>16</v>
      </c>
      <c r="F84" s="35">
        <f>E84*479.07</f>
        <v>7665.12</v>
      </c>
      <c r="G84" s="35">
        <f t="shared" si="7"/>
        <v>15.169143693970037</v>
      </c>
      <c r="H84" s="35">
        <f t="shared" si="8"/>
        <v>15.17</v>
      </c>
    </row>
    <row r="85" spans="1:8" ht="31.5">
      <c r="A85" s="10" t="s">
        <v>104</v>
      </c>
      <c r="B85" s="11" t="s">
        <v>107</v>
      </c>
      <c r="C85" s="19">
        <v>15.17</v>
      </c>
      <c r="D85" s="30">
        <f t="shared" si="5"/>
        <v>7665.5527</v>
      </c>
      <c r="E85" s="35">
        <v>16</v>
      </c>
      <c r="F85" s="35">
        <f>E85*479.07</f>
        <v>7665.12</v>
      </c>
      <c r="G85" s="35">
        <f t="shared" si="7"/>
        <v>15.169143693970037</v>
      </c>
      <c r="H85" s="35">
        <f t="shared" si="8"/>
        <v>15.17</v>
      </c>
    </row>
    <row r="86" spans="1:8" ht="15.75">
      <c r="A86" s="10" t="s">
        <v>105</v>
      </c>
      <c r="B86" s="11" t="s">
        <v>108</v>
      </c>
      <c r="C86" s="19">
        <v>5.45</v>
      </c>
      <c r="D86" s="30">
        <f t="shared" si="5"/>
        <v>2753.9395</v>
      </c>
      <c r="E86" s="35">
        <v>5.75</v>
      </c>
      <c r="F86" s="35">
        <f>E86*479.07</f>
        <v>2754.6525</v>
      </c>
      <c r="G86" s="35">
        <f t="shared" si="7"/>
        <v>5.451411015020483</v>
      </c>
      <c r="H86" s="35">
        <f t="shared" si="8"/>
        <v>5.45</v>
      </c>
    </row>
    <row r="87" spans="1:8" ht="15.75">
      <c r="A87" s="10" t="s">
        <v>106</v>
      </c>
      <c r="B87" s="11" t="s">
        <v>109</v>
      </c>
      <c r="C87" s="19">
        <v>5.45</v>
      </c>
      <c r="D87" s="30">
        <f t="shared" si="5"/>
        <v>2753.9395</v>
      </c>
      <c r="E87" s="35">
        <v>5.75</v>
      </c>
      <c r="F87" s="35">
        <f>E87*479.07</f>
        <v>2754.6525</v>
      </c>
      <c r="G87" s="35">
        <f t="shared" si="7"/>
        <v>5.451411015020483</v>
      </c>
      <c r="H87" s="35">
        <f t="shared" si="8"/>
        <v>5.45</v>
      </c>
    </row>
    <row r="88" spans="1:8" ht="15.75">
      <c r="A88" s="46" t="s">
        <v>267</v>
      </c>
      <c r="B88" s="47"/>
      <c r="C88" s="47"/>
      <c r="D88" s="48"/>
      <c r="G88" s="35">
        <f t="shared" si="7"/>
        <v>0</v>
      </c>
      <c r="H88" s="35">
        <f t="shared" si="8"/>
        <v>0</v>
      </c>
    </row>
    <row r="89" spans="1:8" ht="15.75">
      <c r="A89" s="10" t="s">
        <v>268</v>
      </c>
      <c r="B89" s="11" t="s">
        <v>269</v>
      </c>
      <c r="C89" s="19">
        <v>0.52</v>
      </c>
      <c r="D89" s="30">
        <f>C89*505.31</f>
        <v>262.76120000000003</v>
      </c>
      <c r="E89" s="35">
        <v>0.55</v>
      </c>
      <c r="F89" s="35">
        <f aca="true" t="shared" si="9" ref="F89:F122">E89*479.07</f>
        <v>263.48850000000004</v>
      </c>
      <c r="G89" s="35">
        <f t="shared" si="7"/>
        <v>0.5214393144802202</v>
      </c>
      <c r="H89" s="35">
        <f t="shared" si="8"/>
        <v>0.52</v>
      </c>
    </row>
    <row r="90" spans="1:8" ht="15.75">
      <c r="A90" s="10" t="s">
        <v>270</v>
      </c>
      <c r="B90" s="11" t="s">
        <v>271</v>
      </c>
      <c r="C90" s="19">
        <v>0.66</v>
      </c>
      <c r="D90" s="30">
        <f aca="true" t="shared" si="10" ref="D90:D133">C90*505.31</f>
        <v>333.50460000000004</v>
      </c>
      <c r="E90" s="35">
        <v>0.7</v>
      </c>
      <c r="F90" s="35">
        <f t="shared" si="9"/>
        <v>335.349</v>
      </c>
      <c r="G90" s="35">
        <f t="shared" si="7"/>
        <v>0.6636500366111892</v>
      </c>
      <c r="H90" s="35">
        <f t="shared" si="8"/>
        <v>0.66</v>
      </c>
    </row>
    <row r="91" spans="1:8" ht="15.75">
      <c r="A91" s="10" t="s">
        <v>272</v>
      </c>
      <c r="B91" s="11" t="s">
        <v>273</v>
      </c>
      <c r="C91" s="19">
        <v>1.23</v>
      </c>
      <c r="D91" s="30">
        <f t="shared" si="10"/>
        <v>621.5313</v>
      </c>
      <c r="E91" s="35">
        <v>1.3</v>
      </c>
      <c r="F91" s="35">
        <f t="shared" si="9"/>
        <v>622.791</v>
      </c>
      <c r="G91" s="35">
        <f t="shared" si="7"/>
        <v>1.2324929251350658</v>
      </c>
      <c r="H91" s="35">
        <f t="shared" si="8"/>
        <v>1.23</v>
      </c>
    </row>
    <row r="92" spans="1:8" ht="15.75">
      <c r="A92" s="10" t="s">
        <v>274</v>
      </c>
      <c r="B92" s="11" t="s">
        <v>275</v>
      </c>
      <c r="C92" s="19">
        <v>2.18</v>
      </c>
      <c r="D92" s="30">
        <f t="shared" si="10"/>
        <v>1101.5758</v>
      </c>
      <c r="E92" s="35">
        <v>2.3</v>
      </c>
      <c r="F92" s="35">
        <f t="shared" si="9"/>
        <v>1101.8609999999999</v>
      </c>
      <c r="G92" s="35">
        <f t="shared" si="7"/>
        <v>2.180564406008193</v>
      </c>
      <c r="H92" s="35">
        <f t="shared" si="8"/>
        <v>2.18</v>
      </c>
    </row>
    <row r="93" spans="1:8" ht="15.75">
      <c r="A93" s="10" t="s">
        <v>276</v>
      </c>
      <c r="B93" s="11" t="s">
        <v>277</v>
      </c>
      <c r="C93" s="19">
        <v>0.25</v>
      </c>
      <c r="D93" s="30">
        <f t="shared" si="10"/>
        <v>126.3275</v>
      </c>
      <c r="E93" s="35">
        <v>0.26</v>
      </c>
      <c r="F93" s="35">
        <f t="shared" si="9"/>
        <v>124.5582</v>
      </c>
      <c r="G93" s="35">
        <f t="shared" si="7"/>
        <v>0.2464985850270131</v>
      </c>
      <c r="H93" s="35">
        <f t="shared" si="8"/>
        <v>0.25</v>
      </c>
    </row>
    <row r="94" spans="1:8" ht="15.75">
      <c r="A94" s="10" t="s">
        <v>278</v>
      </c>
      <c r="B94" s="11" t="s">
        <v>279</v>
      </c>
      <c r="C94" s="19">
        <v>0.77</v>
      </c>
      <c r="D94" s="30">
        <f t="shared" si="10"/>
        <v>389.0887</v>
      </c>
      <c r="E94" s="35">
        <v>0.81</v>
      </c>
      <c r="F94" s="35">
        <f t="shared" si="9"/>
        <v>388.04670000000004</v>
      </c>
      <c r="G94" s="35">
        <f t="shared" si="7"/>
        <v>0.7679378995072332</v>
      </c>
      <c r="H94" s="35">
        <f t="shared" si="8"/>
        <v>0.77</v>
      </c>
    </row>
    <row r="95" spans="1:8" ht="15.75">
      <c r="A95" s="10" t="s">
        <v>280</v>
      </c>
      <c r="B95" s="11" t="s">
        <v>281</v>
      </c>
      <c r="C95" s="19">
        <v>1.18</v>
      </c>
      <c r="D95" s="30">
        <f t="shared" si="10"/>
        <v>596.2658</v>
      </c>
      <c r="E95" s="35">
        <v>1.24</v>
      </c>
      <c r="F95" s="35">
        <f t="shared" si="9"/>
        <v>594.0468</v>
      </c>
      <c r="G95" s="35">
        <f t="shared" si="7"/>
        <v>1.1756086362826779</v>
      </c>
      <c r="H95" s="35">
        <f t="shared" si="8"/>
        <v>1.18</v>
      </c>
    </row>
    <row r="96" spans="1:8" ht="15.75">
      <c r="A96" s="10" t="s">
        <v>282</v>
      </c>
      <c r="B96" s="11" t="s">
        <v>283</v>
      </c>
      <c r="C96" s="19">
        <v>1.53</v>
      </c>
      <c r="D96" s="30">
        <f t="shared" si="10"/>
        <v>773.1243000000001</v>
      </c>
      <c r="E96" s="35">
        <v>1.61</v>
      </c>
      <c r="F96" s="35">
        <f t="shared" si="9"/>
        <v>771.3027000000001</v>
      </c>
      <c r="G96" s="35">
        <f t="shared" si="7"/>
        <v>1.5263950842057352</v>
      </c>
      <c r="H96" s="35">
        <f t="shared" si="8"/>
        <v>1.53</v>
      </c>
    </row>
    <row r="97" spans="1:8" ht="15.75">
      <c r="A97" s="10" t="s">
        <v>284</v>
      </c>
      <c r="B97" s="11" t="s">
        <v>285</v>
      </c>
      <c r="C97" s="19">
        <v>1.03</v>
      </c>
      <c r="D97" s="30">
        <f t="shared" si="10"/>
        <v>520.4693</v>
      </c>
      <c r="E97" s="35">
        <v>1.09</v>
      </c>
      <c r="F97" s="35">
        <f t="shared" si="9"/>
        <v>522.1863000000001</v>
      </c>
      <c r="G97" s="35">
        <f t="shared" si="7"/>
        <v>1.033397914151709</v>
      </c>
      <c r="H97" s="35">
        <f t="shared" si="8"/>
        <v>1.03</v>
      </c>
    </row>
    <row r="98" spans="1:8" ht="15.75">
      <c r="A98" s="10" t="s">
        <v>286</v>
      </c>
      <c r="B98" s="11" t="s">
        <v>287</v>
      </c>
      <c r="C98" s="19">
        <v>1.55</v>
      </c>
      <c r="D98" s="30">
        <f t="shared" si="10"/>
        <v>783.2305</v>
      </c>
      <c r="E98" s="35">
        <v>1.64</v>
      </c>
      <c r="F98" s="35">
        <f t="shared" si="9"/>
        <v>785.6747999999999</v>
      </c>
      <c r="G98" s="35">
        <f t="shared" si="7"/>
        <v>1.5548372286319287</v>
      </c>
      <c r="H98" s="35">
        <f t="shared" si="8"/>
        <v>1.55</v>
      </c>
    </row>
    <row r="99" spans="1:8" ht="15.75">
      <c r="A99" s="10" t="s">
        <v>288</v>
      </c>
      <c r="B99" s="11" t="s">
        <v>289</v>
      </c>
      <c r="C99" s="19">
        <v>2.06</v>
      </c>
      <c r="D99" s="30">
        <f t="shared" si="10"/>
        <v>1040.9386</v>
      </c>
      <c r="E99" s="35">
        <v>2.17</v>
      </c>
      <c r="F99" s="35">
        <f t="shared" si="9"/>
        <v>1039.5819</v>
      </c>
      <c r="G99" s="35">
        <f t="shared" si="7"/>
        <v>2.057315113494686</v>
      </c>
      <c r="H99" s="35">
        <f t="shared" si="8"/>
        <v>2.06</v>
      </c>
    </row>
    <row r="100" spans="1:8" ht="15.75">
      <c r="A100" s="10" t="s">
        <v>290</v>
      </c>
      <c r="B100" s="11" t="s">
        <v>291</v>
      </c>
      <c r="C100" s="19">
        <v>0.24</v>
      </c>
      <c r="D100" s="30">
        <f t="shared" si="10"/>
        <v>121.2744</v>
      </c>
      <c r="E100" s="35">
        <v>0.25</v>
      </c>
      <c r="F100" s="35">
        <f t="shared" si="9"/>
        <v>119.7675</v>
      </c>
      <c r="G100" s="35">
        <f t="shared" si="7"/>
        <v>0.23701787021828183</v>
      </c>
      <c r="H100" s="35">
        <f t="shared" si="8"/>
        <v>0.24</v>
      </c>
    </row>
    <row r="101" spans="1:8" ht="15.75">
      <c r="A101" s="10" t="s">
        <v>292</v>
      </c>
      <c r="B101" s="11" t="s">
        <v>293</v>
      </c>
      <c r="C101" s="19">
        <v>0.47</v>
      </c>
      <c r="D101" s="30">
        <f t="shared" si="10"/>
        <v>237.4957</v>
      </c>
      <c r="E101" s="35">
        <v>0.5</v>
      </c>
      <c r="F101" s="35">
        <f t="shared" si="9"/>
        <v>239.535</v>
      </c>
      <c r="G101" s="35">
        <f t="shared" si="7"/>
        <v>0.47403574043656366</v>
      </c>
      <c r="H101" s="35">
        <f t="shared" si="8"/>
        <v>0.47</v>
      </c>
    </row>
    <row r="102" spans="1:8" ht="15.75">
      <c r="A102" s="10" t="s">
        <v>294</v>
      </c>
      <c r="B102" s="11" t="s">
        <v>295</v>
      </c>
      <c r="C102" s="19">
        <v>0.84</v>
      </c>
      <c r="D102" s="30">
        <f t="shared" si="10"/>
        <v>424.4604</v>
      </c>
      <c r="E102" s="35">
        <v>0.89</v>
      </c>
      <c r="F102" s="35">
        <f t="shared" si="9"/>
        <v>426.3723</v>
      </c>
      <c r="G102" s="35">
        <f t="shared" si="7"/>
        <v>0.8437836179770833</v>
      </c>
      <c r="H102" s="35">
        <f t="shared" si="8"/>
        <v>0.84</v>
      </c>
    </row>
    <row r="103" spans="1:8" ht="15.75">
      <c r="A103" s="10" t="s">
        <v>296</v>
      </c>
      <c r="B103" s="11" t="s">
        <v>297</v>
      </c>
      <c r="C103" s="19">
        <v>0.52</v>
      </c>
      <c r="D103" s="30">
        <f t="shared" si="10"/>
        <v>262.76120000000003</v>
      </c>
      <c r="E103" s="35">
        <v>0.55</v>
      </c>
      <c r="F103" s="35">
        <f t="shared" si="9"/>
        <v>263.48850000000004</v>
      </c>
      <c r="G103" s="35">
        <f t="shared" si="7"/>
        <v>0.5214393144802202</v>
      </c>
      <c r="H103" s="35">
        <f t="shared" si="8"/>
        <v>0.52</v>
      </c>
    </row>
    <row r="104" spans="1:8" ht="15.75">
      <c r="A104" s="10" t="s">
        <v>298</v>
      </c>
      <c r="B104" s="11" t="s">
        <v>299</v>
      </c>
      <c r="C104" s="19">
        <v>0.84</v>
      </c>
      <c r="D104" s="30">
        <f t="shared" si="10"/>
        <v>424.4604</v>
      </c>
      <c r="E104" s="35">
        <v>0.89</v>
      </c>
      <c r="F104" s="35">
        <f t="shared" si="9"/>
        <v>426.3723</v>
      </c>
      <c r="G104" s="35">
        <f t="shared" si="7"/>
        <v>0.8437836179770833</v>
      </c>
      <c r="H104" s="35">
        <f t="shared" si="8"/>
        <v>0.84</v>
      </c>
    </row>
    <row r="105" spans="1:8" ht="15.75">
      <c r="A105" s="10" t="s">
        <v>300</v>
      </c>
      <c r="B105" s="11" t="s">
        <v>301</v>
      </c>
      <c r="C105" s="19">
        <v>1.55</v>
      </c>
      <c r="D105" s="30">
        <f t="shared" si="10"/>
        <v>783.2305</v>
      </c>
      <c r="E105" s="35">
        <v>1.64</v>
      </c>
      <c r="F105" s="35">
        <f t="shared" si="9"/>
        <v>785.6747999999999</v>
      </c>
      <c r="G105" s="35">
        <f t="shared" si="7"/>
        <v>1.5548372286319287</v>
      </c>
      <c r="H105" s="35">
        <f t="shared" si="8"/>
        <v>1.55</v>
      </c>
    </row>
    <row r="106" spans="1:8" ht="15.75">
      <c r="A106" s="10" t="s">
        <v>302</v>
      </c>
      <c r="B106" s="11" t="s">
        <v>303</v>
      </c>
      <c r="C106" s="19">
        <v>0.24</v>
      </c>
      <c r="D106" s="30">
        <f t="shared" si="10"/>
        <v>121.2744</v>
      </c>
      <c r="E106" s="35">
        <v>0.25</v>
      </c>
      <c r="F106" s="35">
        <f t="shared" si="9"/>
        <v>119.7675</v>
      </c>
      <c r="G106" s="35">
        <f t="shared" si="7"/>
        <v>0.23701787021828183</v>
      </c>
      <c r="H106" s="35">
        <f t="shared" si="8"/>
        <v>0.24</v>
      </c>
    </row>
    <row r="107" spans="1:8" ht="31.5">
      <c r="A107" s="10" t="s">
        <v>304</v>
      </c>
      <c r="B107" s="11" t="s">
        <v>305</v>
      </c>
      <c r="C107" s="19">
        <v>0.16</v>
      </c>
      <c r="D107" s="30">
        <f t="shared" si="10"/>
        <v>80.8496</v>
      </c>
      <c r="E107" s="35">
        <v>0.17</v>
      </c>
      <c r="F107" s="35">
        <f t="shared" si="9"/>
        <v>81.4419</v>
      </c>
      <c r="G107" s="35">
        <f t="shared" si="7"/>
        <v>0.16117215174843166</v>
      </c>
      <c r="H107" s="35">
        <f t="shared" si="8"/>
        <v>0.16</v>
      </c>
    </row>
    <row r="108" spans="1:8" ht="31.5">
      <c r="A108" s="10" t="s">
        <v>306</v>
      </c>
      <c r="B108" s="11" t="s">
        <v>307</v>
      </c>
      <c r="C108" s="19">
        <v>0.33</v>
      </c>
      <c r="D108" s="30">
        <f t="shared" si="10"/>
        <v>166.75230000000002</v>
      </c>
      <c r="E108" s="35">
        <v>0.35</v>
      </c>
      <c r="F108" s="35">
        <f t="shared" si="9"/>
        <v>167.6745</v>
      </c>
      <c r="G108" s="35">
        <f t="shared" si="7"/>
        <v>0.3318250183055946</v>
      </c>
      <c r="H108" s="35">
        <f t="shared" si="8"/>
        <v>0.33</v>
      </c>
    </row>
    <row r="109" spans="1:8" ht="31.5">
      <c r="A109" s="10" t="s">
        <v>308</v>
      </c>
      <c r="B109" s="11" t="s">
        <v>0</v>
      </c>
      <c r="C109" s="19">
        <v>0.24</v>
      </c>
      <c r="D109" s="30">
        <f t="shared" si="10"/>
        <v>121.2744</v>
      </c>
      <c r="E109" s="35">
        <v>0.25</v>
      </c>
      <c r="F109" s="35">
        <f t="shared" si="9"/>
        <v>119.7675</v>
      </c>
      <c r="G109" s="35">
        <f t="shared" si="7"/>
        <v>0.23701787021828183</v>
      </c>
      <c r="H109" s="35">
        <f t="shared" si="8"/>
        <v>0.24</v>
      </c>
    </row>
    <row r="110" spans="1:8" ht="15.75">
      <c r="A110" s="10" t="s">
        <v>1</v>
      </c>
      <c r="B110" s="11" t="s">
        <v>2</v>
      </c>
      <c r="C110" s="19">
        <v>1</v>
      </c>
      <c r="D110" s="30">
        <f t="shared" si="10"/>
        <v>505.31</v>
      </c>
      <c r="E110" s="35">
        <v>1.05</v>
      </c>
      <c r="F110" s="35">
        <f t="shared" si="9"/>
        <v>503.0235</v>
      </c>
      <c r="G110" s="35">
        <f t="shared" si="7"/>
        <v>0.9954750549167838</v>
      </c>
      <c r="H110" s="35">
        <f t="shared" si="8"/>
        <v>1</v>
      </c>
    </row>
    <row r="111" spans="1:8" ht="31.5">
      <c r="A111" s="10" t="s">
        <v>3</v>
      </c>
      <c r="B111" s="11" t="s">
        <v>4</v>
      </c>
      <c r="C111" s="19">
        <v>1.65</v>
      </c>
      <c r="D111" s="30">
        <f t="shared" si="10"/>
        <v>833.7615</v>
      </c>
      <c r="E111" s="35">
        <v>1.74</v>
      </c>
      <c r="F111" s="35">
        <f t="shared" si="9"/>
        <v>833.5817999999999</v>
      </c>
      <c r="G111" s="35">
        <f t="shared" si="7"/>
        <v>1.6496443767192415</v>
      </c>
      <c r="H111" s="35">
        <f t="shared" si="8"/>
        <v>1.65</v>
      </c>
    </row>
    <row r="112" spans="1:8" ht="31.5">
      <c r="A112" s="10" t="s">
        <v>5</v>
      </c>
      <c r="B112" s="11" t="s">
        <v>12</v>
      </c>
      <c r="C112" s="19">
        <v>0.29</v>
      </c>
      <c r="D112" s="30">
        <f t="shared" si="10"/>
        <v>146.5399</v>
      </c>
      <c r="E112" s="35">
        <v>0.31</v>
      </c>
      <c r="F112" s="35">
        <f t="shared" si="9"/>
        <v>148.5117</v>
      </c>
      <c r="G112" s="35">
        <f t="shared" si="7"/>
        <v>0.29390215907066947</v>
      </c>
      <c r="H112" s="35">
        <f t="shared" si="8"/>
        <v>0.29</v>
      </c>
    </row>
    <row r="113" spans="1:8" ht="31.5">
      <c r="A113" s="10" t="s">
        <v>13</v>
      </c>
      <c r="B113" s="11" t="s">
        <v>14</v>
      </c>
      <c r="C113" s="19">
        <v>0.63</v>
      </c>
      <c r="D113" s="30">
        <f t="shared" si="10"/>
        <v>318.3453</v>
      </c>
      <c r="E113" s="35">
        <v>0.66</v>
      </c>
      <c r="F113" s="35">
        <f t="shared" si="9"/>
        <v>316.1862</v>
      </c>
      <c r="G113" s="35">
        <f t="shared" si="7"/>
        <v>0.625727177376264</v>
      </c>
      <c r="H113" s="35">
        <f t="shared" si="8"/>
        <v>0.63</v>
      </c>
    </row>
    <row r="114" spans="1:8" ht="31.5">
      <c r="A114" s="10" t="s">
        <v>15</v>
      </c>
      <c r="B114" s="11" t="s">
        <v>16</v>
      </c>
      <c r="C114" s="19">
        <v>0.88</v>
      </c>
      <c r="D114" s="30">
        <f t="shared" si="10"/>
        <v>444.6728</v>
      </c>
      <c r="E114" s="35">
        <v>0.93</v>
      </c>
      <c r="F114" s="35">
        <f t="shared" si="9"/>
        <v>445.5351</v>
      </c>
      <c r="G114" s="35">
        <f t="shared" si="7"/>
        <v>0.8817064772120085</v>
      </c>
      <c r="H114" s="35">
        <f t="shared" si="8"/>
        <v>0.88</v>
      </c>
    </row>
    <row r="115" spans="1:8" ht="31.5">
      <c r="A115" s="10" t="s">
        <v>17</v>
      </c>
      <c r="B115" s="11" t="s">
        <v>18</v>
      </c>
      <c r="C115" s="19">
        <v>1.47</v>
      </c>
      <c r="D115" s="30">
        <f t="shared" si="10"/>
        <v>742.8057</v>
      </c>
      <c r="E115" s="35">
        <v>1.55</v>
      </c>
      <c r="F115" s="35">
        <f t="shared" si="9"/>
        <v>742.5585</v>
      </c>
      <c r="G115" s="35">
        <f t="shared" si="7"/>
        <v>1.4695107953533475</v>
      </c>
      <c r="H115" s="35">
        <f t="shared" si="8"/>
        <v>1.47</v>
      </c>
    </row>
    <row r="116" spans="1:8" ht="31.5">
      <c r="A116" s="10" t="s">
        <v>19</v>
      </c>
      <c r="B116" s="11" t="s">
        <v>20</v>
      </c>
      <c r="C116" s="19">
        <v>2.35</v>
      </c>
      <c r="D116" s="30">
        <f t="shared" si="10"/>
        <v>1187.4785</v>
      </c>
      <c r="E116" s="35">
        <v>2.48</v>
      </c>
      <c r="F116" s="35">
        <f t="shared" si="9"/>
        <v>1188.0936</v>
      </c>
      <c r="G116" s="35">
        <f t="shared" si="7"/>
        <v>2.3512172725653557</v>
      </c>
      <c r="H116" s="35">
        <f t="shared" si="8"/>
        <v>2.35</v>
      </c>
    </row>
    <row r="117" spans="1:8" ht="31.5">
      <c r="A117" s="10" t="s">
        <v>21</v>
      </c>
      <c r="B117" s="11" t="s">
        <v>22</v>
      </c>
      <c r="C117" s="19">
        <v>2.94</v>
      </c>
      <c r="D117" s="30">
        <f t="shared" si="10"/>
        <v>1485.6114</v>
      </c>
      <c r="E117" s="35">
        <v>3.1</v>
      </c>
      <c r="F117" s="35">
        <f t="shared" si="9"/>
        <v>1485.117</v>
      </c>
      <c r="G117" s="35">
        <f t="shared" si="7"/>
        <v>2.939021590706695</v>
      </c>
      <c r="H117" s="35">
        <f t="shared" si="8"/>
        <v>2.94</v>
      </c>
    </row>
    <row r="118" spans="1:8" ht="31.5">
      <c r="A118" s="10" t="s">
        <v>23</v>
      </c>
      <c r="B118" s="11" t="s">
        <v>24</v>
      </c>
      <c r="C118" s="19">
        <v>3.53</v>
      </c>
      <c r="D118" s="30">
        <f t="shared" si="10"/>
        <v>1783.7442999999998</v>
      </c>
      <c r="E118" s="35">
        <v>3.72</v>
      </c>
      <c r="F118" s="35">
        <f t="shared" si="9"/>
        <v>1782.1404</v>
      </c>
      <c r="G118" s="35">
        <f t="shared" si="7"/>
        <v>3.526825908848034</v>
      </c>
      <c r="H118" s="35">
        <f t="shared" si="8"/>
        <v>3.53</v>
      </c>
    </row>
    <row r="119" spans="1:8" ht="31.5">
      <c r="A119" s="10" t="s">
        <v>25</v>
      </c>
      <c r="B119" s="11" t="s">
        <v>26</v>
      </c>
      <c r="C119" s="19">
        <v>4.41</v>
      </c>
      <c r="D119" s="30">
        <f t="shared" si="10"/>
        <v>2228.4171</v>
      </c>
      <c r="E119" s="35">
        <v>4.65</v>
      </c>
      <c r="F119" s="35">
        <f t="shared" si="9"/>
        <v>2227.6755000000003</v>
      </c>
      <c r="G119" s="35">
        <f t="shared" si="7"/>
        <v>4.408532386060043</v>
      </c>
      <c r="H119" s="35">
        <f t="shared" si="8"/>
        <v>4.41</v>
      </c>
    </row>
    <row r="120" spans="1:8" ht="31.5">
      <c r="A120" s="10" t="s">
        <v>27</v>
      </c>
      <c r="B120" s="11" t="s">
        <v>28</v>
      </c>
      <c r="C120" s="19">
        <v>5.29</v>
      </c>
      <c r="D120" s="30">
        <f t="shared" si="10"/>
        <v>2673.0899</v>
      </c>
      <c r="E120" s="35">
        <v>5.58</v>
      </c>
      <c r="F120" s="35">
        <f t="shared" si="9"/>
        <v>2673.2106</v>
      </c>
      <c r="G120" s="35">
        <f t="shared" si="7"/>
        <v>5.290238863272051</v>
      </c>
      <c r="H120" s="35">
        <f t="shared" si="8"/>
        <v>5.29</v>
      </c>
    </row>
    <row r="121" spans="1:8" ht="31.5">
      <c r="A121" s="10" t="s">
        <v>29</v>
      </c>
      <c r="B121" s="11" t="s">
        <v>30</v>
      </c>
      <c r="C121" s="19">
        <v>5.88</v>
      </c>
      <c r="D121" s="30">
        <f t="shared" si="10"/>
        <v>2971.2228</v>
      </c>
      <c r="E121" s="35">
        <v>6.2</v>
      </c>
      <c r="F121" s="35">
        <f t="shared" si="9"/>
        <v>2970.234</v>
      </c>
      <c r="G121" s="35">
        <f t="shared" si="7"/>
        <v>5.87804318141339</v>
      </c>
      <c r="H121" s="35">
        <f t="shared" si="8"/>
        <v>5.88</v>
      </c>
    </row>
    <row r="122" spans="1:8" ht="31.5">
      <c r="A122" s="10" t="s">
        <v>31</v>
      </c>
      <c r="B122" s="11" t="s">
        <v>32</v>
      </c>
      <c r="C122" s="19">
        <v>7.35</v>
      </c>
      <c r="D122" s="30">
        <f t="shared" si="10"/>
        <v>3714.0285</v>
      </c>
      <c r="E122" s="35">
        <v>7.75</v>
      </c>
      <c r="F122" s="35">
        <f t="shared" si="9"/>
        <v>3712.7925</v>
      </c>
      <c r="G122" s="35">
        <f t="shared" si="7"/>
        <v>7.347553976766737</v>
      </c>
      <c r="H122" s="35">
        <f t="shared" si="8"/>
        <v>7.35</v>
      </c>
    </row>
    <row r="123" spans="1:8" ht="31.5">
      <c r="A123" s="10" t="s">
        <v>33</v>
      </c>
      <c r="B123" s="11" t="s">
        <v>34</v>
      </c>
      <c r="C123" s="19">
        <v>8.82</v>
      </c>
      <c r="D123" s="30">
        <f t="shared" si="10"/>
        <v>4456.8342</v>
      </c>
      <c r="E123" s="35">
        <v>9.3</v>
      </c>
      <c r="F123" s="35">
        <f aca="true" t="shared" si="11" ref="F123:F133">E123*479.07</f>
        <v>4455.351000000001</v>
      </c>
      <c r="G123" s="35">
        <f t="shared" si="7"/>
        <v>8.817064772120085</v>
      </c>
      <c r="H123" s="35">
        <f t="shared" si="8"/>
        <v>8.82</v>
      </c>
    </row>
    <row r="124" spans="1:8" ht="31.5">
      <c r="A124" s="10" t="s">
        <v>35</v>
      </c>
      <c r="B124" s="11" t="s">
        <v>36</v>
      </c>
      <c r="C124" s="19">
        <v>0.34</v>
      </c>
      <c r="D124" s="30">
        <f t="shared" si="10"/>
        <v>171.80540000000002</v>
      </c>
      <c r="E124" s="35">
        <v>0.36</v>
      </c>
      <c r="F124" s="35">
        <f t="shared" si="11"/>
        <v>172.46519999999998</v>
      </c>
      <c r="G124" s="35">
        <f t="shared" si="7"/>
        <v>0.3413057331143258</v>
      </c>
      <c r="H124" s="35">
        <f t="shared" si="8"/>
        <v>0.34</v>
      </c>
    </row>
    <row r="125" spans="1:8" ht="15.75">
      <c r="A125" s="10" t="s">
        <v>37</v>
      </c>
      <c r="B125" s="11" t="s">
        <v>38</v>
      </c>
      <c r="C125" s="19">
        <v>1.36</v>
      </c>
      <c r="D125" s="30">
        <f t="shared" si="10"/>
        <v>687.2216000000001</v>
      </c>
      <c r="E125" s="35">
        <v>1.43</v>
      </c>
      <c r="F125" s="35">
        <f t="shared" si="11"/>
        <v>685.0700999999999</v>
      </c>
      <c r="G125" s="35">
        <f t="shared" si="7"/>
        <v>1.355742217648572</v>
      </c>
      <c r="H125" s="35">
        <f t="shared" si="8"/>
        <v>1.36</v>
      </c>
    </row>
    <row r="126" spans="1:8" ht="15.75">
      <c r="A126" s="10" t="s">
        <v>39</v>
      </c>
      <c r="B126" s="11" t="s">
        <v>40</v>
      </c>
      <c r="C126" s="19">
        <v>1.8</v>
      </c>
      <c r="D126" s="30">
        <f t="shared" si="10"/>
        <v>909.558</v>
      </c>
      <c r="E126" s="35">
        <v>1.9</v>
      </c>
      <c r="F126" s="35">
        <f t="shared" si="11"/>
        <v>910.233</v>
      </c>
      <c r="G126" s="35">
        <f t="shared" si="7"/>
        <v>1.801335813658942</v>
      </c>
      <c r="H126" s="35">
        <f t="shared" si="8"/>
        <v>1.8</v>
      </c>
    </row>
    <row r="127" spans="1:8" ht="15.75">
      <c r="A127" s="10" t="s">
        <v>41</v>
      </c>
      <c r="B127" s="11" t="s">
        <v>42</v>
      </c>
      <c r="C127" s="19">
        <v>1.48</v>
      </c>
      <c r="D127" s="30">
        <f t="shared" si="10"/>
        <v>747.8588</v>
      </c>
      <c r="E127" s="35">
        <v>1.56</v>
      </c>
      <c r="F127" s="35">
        <f t="shared" si="11"/>
        <v>747.3492</v>
      </c>
      <c r="G127" s="35">
        <f t="shared" si="7"/>
        <v>1.4789915101620787</v>
      </c>
      <c r="H127" s="35">
        <f t="shared" si="8"/>
        <v>1.48</v>
      </c>
    </row>
    <row r="128" spans="1:8" ht="15.75">
      <c r="A128" s="10" t="s">
        <v>43</v>
      </c>
      <c r="B128" s="11" t="s">
        <v>44</v>
      </c>
      <c r="C128" s="19">
        <v>1.75</v>
      </c>
      <c r="D128" s="30">
        <f t="shared" si="10"/>
        <v>884.2925</v>
      </c>
      <c r="E128" s="35">
        <v>1.85</v>
      </c>
      <c r="F128" s="35">
        <f t="shared" si="11"/>
        <v>886.2795</v>
      </c>
      <c r="G128" s="35">
        <f t="shared" si="7"/>
        <v>1.7539322396152857</v>
      </c>
      <c r="H128" s="35">
        <f t="shared" si="8"/>
        <v>1.75</v>
      </c>
    </row>
    <row r="129" spans="1:8" ht="15.75">
      <c r="A129" s="10" t="s">
        <v>45</v>
      </c>
      <c r="B129" s="11" t="s">
        <v>46</v>
      </c>
      <c r="C129" s="19">
        <v>2.52</v>
      </c>
      <c r="D129" s="30">
        <f t="shared" si="10"/>
        <v>1273.3812</v>
      </c>
      <c r="E129" s="35">
        <v>2.66</v>
      </c>
      <c r="F129" s="35">
        <f t="shared" si="11"/>
        <v>1274.3262</v>
      </c>
      <c r="G129" s="35">
        <f t="shared" si="7"/>
        <v>2.5218701391225187</v>
      </c>
      <c r="H129" s="35">
        <f t="shared" si="8"/>
        <v>2.52</v>
      </c>
    </row>
    <row r="130" spans="1:8" ht="15.75">
      <c r="A130" s="10" t="s">
        <v>47</v>
      </c>
      <c r="B130" s="11" t="s">
        <v>48</v>
      </c>
      <c r="C130" s="19">
        <v>0.61</v>
      </c>
      <c r="D130" s="30">
        <f t="shared" si="10"/>
        <v>308.2391</v>
      </c>
      <c r="E130" s="35">
        <v>0.64</v>
      </c>
      <c r="F130" s="35">
        <f t="shared" si="11"/>
        <v>306.6048</v>
      </c>
      <c r="G130" s="35">
        <f t="shared" si="7"/>
        <v>0.6067657477588015</v>
      </c>
      <c r="H130" s="35">
        <f t="shared" si="8"/>
        <v>0.61</v>
      </c>
    </row>
    <row r="131" spans="1:8" ht="31.5">
      <c r="A131" s="10" t="s">
        <v>49</v>
      </c>
      <c r="B131" s="11" t="s">
        <v>50</v>
      </c>
      <c r="C131" s="19">
        <v>0.81</v>
      </c>
      <c r="D131" s="30">
        <f t="shared" si="10"/>
        <v>409.3011</v>
      </c>
      <c r="E131" s="35">
        <v>0.85</v>
      </c>
      <c r="F131" s="35">
        <f t="shared" si="11"/>
        <v>407.2095</v>
      </c>
      <c r="G131" s="35">
        <f t="shared" si="7"/>
        <v>0.8058607587421582</v>
      </c>
      <c r="H131" s="35">
        <f t="shared" si="8"/>
        <v>0.81</v>
      </c>
    </row>
    <row r="132" spans="1:8" ht="15.75">
      <c r="A132" s="10" t="s">
        <v>51</v>
      </c>
      <c r="B132" s="11" t="s">
        <v>52</v>
      </c>
      <c r="C132" s="19">
        <v>0.97</v>
      </c>
      <c r="D132" s="30">
        <f t="shared" si="10"/>
        <v>490.1507</v>
      </c>
      <c r="E132" s="35">
        <v>1.02</v>
      </c>
      <c r="F132" s="35">
        <f t="shared" si="11"/>
        <v>488.6514</v>
      </c>
      <c r="G132" s="35">
        <f t="shared" si="7"/>
        <v>0.9670329104905899</v>
      </c>
      <c r="H132" s="35">
        <f t="shared" si="8"/>
        <v>0.97</v>
      </c>
    </row>
    <row r="133" spans="1:8" ht="31.5">
      <c r="A133" s="10" t="s">
        <v>53</v>
      </c>
      <c r="B133" s="11" t="s">
        <v>54</v>
      </c>
      <c r="C133" s="19">
        <v>2.84</v>
      </c>
      <c r="D133" s="30">
        <f t="shared" si="10"/>
        <v>1435.0803999999998</v>
      </c>
      <c r="E133" s="35">
        <v>3</v>
      </c>
      <c r="F133" s="35">
        <f t="shared" si="11"/>
        <v>1437.21</v>
      </c>
      <c r="G133" s="35">
        <f t="shared" si="7"/>
        <v>2.844214442619382</v>
      </c>
      <c r="H133" s="35">
        <f t="shared" si="8"/>
        <v>2.84</v>
      </c>
    </row>
    <row r="134" spans="1:8" ht="15.75">
      <c r="A134" s="46" t="s">
        <v>55</v>
      </c>
      <c r="B134" s="47"/>
      <c r="C134" s="47"/>
      <c r="D134" s="48"/>
      <c r="G134" s="35">
        <f t="shared" si="7"/>
        <v>0</v>
      </c>
      <c r="H134" s="35">
        <f t="shared" si="8"/>
        <v>0</v>
      </c>
    </row>
    <row r="135" spans="1:8" ht="15.75">
      <c r="A135" s="10" t="s">
        <v>56</v>
      </c>
      <c r="B135" s="11" t="s">
        <v>57</v>
      </c>
      <c r="C135" s="19">
        <v>1.76</v>
      </c>
      <c r="D135" s="30">
        <f>C135*505.31</f>
        <v>889.3456</v>
      </c>
      <c r="E135" s="35">
        <v>1.86</v>
      </c>
      <c r="F135" s="35">
        <f>E135*479.07</f>
        <v>891.0702</v>
      </c>
      <c r="G135" s="35">
        <f t="shared" si="7"/>
        <v>1.763412954424017</v>
      </c>
      <c r="H135" s="35">
        <f t="shared" si="8"/>
        <v>1.76</v>
      </c>
    </row>
    <row r="136" spans="1:8" ht="31.5">
      <c r="A136" s="10" t="s">
        <v>58</v>
      </c>
      <c r="B136" s="11" t="s">
        <v>59</v>
      </c>
      <c r="C136" s="19">
        <v>4.85</v>
      </c>
      <c r="D136" s="30">
        <f aca="true" t="shared" si="12" ref="D136:D149">C136*505.31</f>
        <v>2450.7535</v>
      </c>
      <c r="E136" s="35">
        <v>5.12</v>
      </c>
      <c r="F136" s="35">
        <f aca="true" t="shared" si="13" ref="F136:F148">E136*479.07</f>
        <v>2452.8384</v>
      </c>
      <c r="G136" s="35">
        <f t="shared" si="7"/>
        <v>4.854125982070412</v>
      </c>
      <c r="H136" s="35">
        <f t="shared" si="8"/>
        <v>4.85</v>
      </c>
    </row>
    <row r="137" spans="1:8" ht="31.5">
      <c r="A137" s="10" t="s">
        <v>60</v>
      </c>
      <c r="B137" s="11" t="s">
        <v>61</v>
      </c>
      <c r="C137" s="19">
        <v>1.94</v>
      </c>
      <c r="D137" s="30">
        <f t="shared" si="12"/>
        <v>980.3014</v>
      </c>
      <c r="E137" s="35">
        <v>2.05</v>
      </c>
      <c r="F137" s="35">
        <f t="shared" si="13"/>
        <v>982.0935</v>
      </c>
      <c r="G137" s="35">
        <f aca="true" t="shared" si="14" ref="G137:G149">F137/505.31</f>
        <v>1.943546535789911</v>
      </c>
      <c r="H137" s="35">
        <f aca="true" t="shared" si="15" ref="H137:H149">ROUND(G137,2)</f>
        <v>1.94</v>
      </c>
    </row>
    <row r="138" spans="1:8" ht="15.75">
      <c r="A138" s="10" t="s">
        <v>62</v>
      </c>
      <c r="B138" s="11" t="s">
        <v>63</v>
      </c>
      <c r="C138" s="19">
        <v>5.93</v>
      </c>
      <c r="D138" s="30">
        <f t="shared" si="12"/>
        <v>2996.4883</v>
      </c>
      <c r="E138" s="35">
        <v>6.25</v>
      </c>
      <c r="F138" s="35">
        <f t="shared" si="13"/>
        <v>2994.1875</v>
      </c>
      <c r="G138" s="35">
        <f t="shared" si="14"/>
        <v>5.925446755457046</v>
      </c>
      <c r="H138" s="35">
        <f t="shared" si="15"/>
        <v>5.93</v>
      </c>
    </row>
    <row r="139" spans="1:8" ht="15.75">
      <c r="A139" s="10" t="s">
        <v>64</v>
      </c>
      <c r="B139" s="11" t="s">
        <v>65</v>
      </c>
      <c r="C139" s="19">
        <v>3.88</v>
      </c>
      <c r="D139" s="30">
        <f t="shared" si="12"/>
        <v>1960.6028</v>
      </c>
      <c r="E139" s="35">
        <v>4.09</v>
      </c>
      <c r="F139" s="35">
        <f t="shared" si="13"/>
        <v>1959.3962999999999</v>
      </c>
      <c r="G139" s="35">
        <f t="shared" si="14"/>
        <v>3.877612356771091</v>
      </c>
      <c r="H139" s="35">
        <f t="shared" si="15"/>
        <v>3.88</v>
      </c>
    </row>
    <row r="140" spans="1:8" ht="31.5">
      <c r="A140" s="10" t="s">
        <v>66</v>
      </c>
      <c r="B140" s="11" t="s">
        <v>67</v>
      </c>
      <c r="C140" s="19">
        <v>27.83</v>
      </c>
      <c r="D140" s="30">
        <f t="shared" si="12"/>
        <v>14062.7773</v>
      </c>
      <c r="E140" s="35">
        <v>29.35</v>
      </c>
      <c r="F140" s="35">
        <f t="shared" si="13"/>
        <v>14060.7045</v>
      </c>
      <c r="G140" s="35">
        <f t="shared" si="14"/>
        <v>27.82589796362629</v>
      </c>
      <c r="H140" s="35">
        <f t="shared" si="15"/>
        <v>27.83</v>
      </c>
    </row>
    <row r="141" spans="1:8" ht="15.75">
      <c r="A141" s="10" t="s">
        <v>68</v>
      </c>
      <c r="B141" s="11" t="s">
        <v>69</v>
      </c>
      <c r="C141" s="19">
        <v>1.17</v>
      </c>
      <c r="D141" s="30">
        <f t="shared" si="12"/>
        <v>591.2126999999999</v>
      </c>
      <c r="E141" s="35">
        <v>1.23</v>
      </c>
      <c r="F141" s="35">
        <f t="shared" si="13"/>
        <v>589.2561</v>
      </c>
      <c r="G141" s="35">
        <f t="shared" si="14"/>
        <v>1.1661279214739466</v>
      </c>
      <c r="H141" s="35">
        <f t="shared" si="15"/>
        <v>1.17</v>
      </c>
    </row>
    <row r="142" spans="1:8" ht="15.75">
      <c r="A142" s="10" t="s">
        <v>70</v>
      </c>
      <c r="B142" s="11" t="s">
        <v>71</v>
      </c>
      <c r="C142" s="19">
        <v>0.52</v>
      </c>
      <c r="D142" s="30">
        <f t="shared" si="12"/>
        <v>262.76120000000003</v>
      </c>
      <c r="E142" s="35">
        <v>0.55</v>
      </c>
      <c r="F142" s="35">
        <f t="shared" si="13"/>
        <v>263.48850000000004</v>
      </c>
      <c r="G142" s="35">
        <f t="shared" si="14"/>
        <v>0.5214393144802202</v>
      </c>
      <c r="H142" s="35">
        <f t="shared" si="15"/>
        <v>0.52</v>
      </c>
    </row>
    <row r="143" spans="1:8" ht="47.25">
      <c r="A143" s="10" t="s">
        <v>72</v>
      </c>
      <c r="B143" s="11" t="s">
        <v>73</v>
      </c>
      <c r="C143" s="19">
        <v>0.53</v>
      </c>
      <c r="D143" s="30">
        <f t="shared" si="12"/>
        <v>267.8143</v>
      </c>
      <c r="E143" s="35">
        <v>0.56</v>
      </c>
      <c r="F143" s="35">
        <f t="shared" si="13"/>
        <v>268.2792</v>
      </c>
      <c r="G143" s="35">
        <f t="shared" si="14"/>
        <v>0.5309200292889513</v>
      </c>
      <c r="H143" s="35">
        <f t="shared" si="15"/>
        <v>0.53</v>
      </c>
    </row>
    <row r="144" spans="1:8" ht="15.75">
      <c r="A144" s="10" t="s">
        <v>74</v>
      </c>
      <c r="B144" s="11" t="s">
        <v>75</v>
      </c>
      <c r="C144" s="19">
        <v>0.27</v>
      </c>
      <c r="D144" s="30">
        <f t="shared" si="12"/>
        <v>136.43370000000002</v>
      </c>
      <c r="E144" s="35">
        <v>0.28</v>
      </c>
      <c r="F144" s="35">
        <f t="shared" si="13"/>
        <v>134.1396</v>
      </c>
      <c r="G144" s="35">
        <f t="shared" si="14"/>
        <v>0.26546001464447566</v>
      </c>
      <c r="H144" s="35">
        <f t="shared" si="15"/>
        <v>0.27</v>
      </c>
    </row>
    <row r="145" spans="1:8" ht="15.75">
      <c r="A145" s="10" t="s">
        <v>76</v>
      </c>
      <c r="B145" s="11" t="s">
        <v>77</v>
      </c>
      <c r="C145" s="19">
        <v>0.27</v>
      </c>
      <c r="D145" s="30">
        <f t="shared" si="12"/>
        <v>136.43370000000002</v>
      </c>
      <c r="E145" s="35">
        <v>0.28</v>
      </c>
      <c r="F145" s="35">
        <f t="shared" si="13"/>
        <v>134.1396</v>
      </c>
      <c r="G145" s="35">
        <f t="shared" si="14"/>
        <v>0.26546001464447566</v>
      </c>
      <c r="H145" s="35">
        <f t="shared" si="15"/>
        <v>0.27</v>
      </c>
    </row>
    <row r="146" spans="1:8" ht="31.5">
      <c r="A146" s="10" t="s">
        <v>78</v>
      </c>
      <c r="B146" s="11" t="s">
        <v>79</v>
      </c>
      <c r="C146" s="19">
        <v>0.77</v>
      </c>
      <c r="D146" s="30">
        <f t="shared" si="12"/>
        <v>389.0887</v>
      </c>
      <c r="E146" s="35">
        <v>0.81</v>
      </c>
      <c r="F146" s="35">
        <f t="shared" si="13"/>
        <v>388.04670000000004</v>
      </c>
      <c r="G146" s="35">
        <f t="shared" si="14"/>
        <v>0.7679378995072332</v>
      </c>
      <c r="H146" s="35">
        <f t="shared" si="15"/>
        <v>0.77</v>
      </c>
    </row>
    <row r="147" spans="1:8" s="22" customFormat="1" ht="15.75">
      <c r="A147" s="23" t="s">
        <v>80</v>
      </c>
      <c r="B147" s="24" t="s">
        <v>81</v>
      </c>
      <c r="C147" s="25">
        <v>0.17</v>
      </c>
      <c r="D147" s="30">
        <f t="shared" si="12"/>
        <v>85.90270000000001</v>
      </c>
      <c r="E147" s="37">
        <v>0.18</v>
      </c>
      <c r="F147" s="37">
        <f t="shared" si="13"/>
        <v>86.23259999999999</v>
      </c>
      <c r="G147" s="35">
        <f t="shared" si="14"/>
        <v>0.1706528665571629</v>
      </c>
      <c r="H147" s="35">
        <f t="shared" si="15"/>
        <v>0.17</v>
      </c>
    </row>
    <row r="148" spans="1:8" ht="15.75">
      <c r="A148" s="10" t="s">
        <v>82</v>
      </c>
      <c r="B148" s="11" t="s">
        <v>83</v>
      </c>
      <c r="C148" s="19">
        <v>3.98</v>
      </c>
      <c r="D148" s="30">
        <f t="shared" si="12"/>
        <v>2011.1338</v>
      </c>
      <c r="E148" s="35">
        <v>4.2</v>
      </c>
      <c r="F148" s="35">
        <f t="shared" si="13"/>
        <v>2012.094</v>
      </c>
      <c r="G148" s="35">
        <f t="shared" si="14"/>
        <v>3.981900219667135</v>
      </c>
      <c r="H148" s="35">
        <f t="shared" si="15"/>
        <v>3.98</v>
      </c>
    </row>
    <row r="149" spans="1:8" ht="15.75">
      <c r="A149" s="10" t="s">
        <v>84</v>
      </c>
      <c r="B149" s="11" t="s">
        <v>85</v>
      </c>
      <c r="C149" s="19">
        <v>1.77</v>
      </c>
      <c r="D149" s="30">
        <f t="shared" si="12"/>
        <v>894.3987</v>
      </c>
      <c r="E149" s="35">
        <v>1.87</v>
      </c>
      <c r="F149" s="35">
        <f>E149*479.07</f>
        <v>895.8609</v>
      </c>
      <c r="G149" s="35">
        <f t="shared" si="14"/>
        <v>1.7728936692327482</v>
      </c>
      <c r="H149" s="35">
        <f t="shared" si="15"/>
        <v>1.77</v>
      </c>
    </row>
    <row r="150" spans="1:4" ht="15.75">
      <c r="A150" s="46" t="s">
        <v>86</v>
      </c>
      <c r="B150" s="47"/>
      <c r="C150" s="47"/>
      <c r="D150" s="48"/>
    </row>
    <row r="151" spans="1:4" ht="31.5">
      <c r="A151" s="11" t="s">
        <v>87</v>
      </c>
      <c r="B151" s="11" t="s">
        <v>88</v>
      </c>
      <c r="C151" s="27"/>
      <c r="D151" s="31" t="s">
        <v>89</v>
      </c>
    </row>
    <row r="152" spans="1:4" ht="31.5">
      <c r="A152" s="11" t="s">
        <v>90</v>
      </c>
      <c r="B152" s="11" t="s">
        <v>91</v>
      </c>
      <c r="C152" s="27"/>
      <c r="D152" s="31" t="s">
        <v>89</v>
      </c>
    </row>
    <row r="153" spans="1:4" ht="31.5">
      <c r="A153" s="11" t="s">
        <v>92</v>
      </c>
      <c r="B153" s="11" t="s">
        <v>93</v>
      </c>
      <c r="C153" s="27"/>
      <c r="D153" s="31" t="s">
        <v>89</v>
      </c>
    </row>
    <row r="154" spans="1:4" ht="31.5">
      <c r="A154" s="11" t="s">
        <v>94</v>
      </c>
      <c r="B154" s="11" t="s">
        <v>95</v>
      </c>
      <c r="C154" s="27"/>
      <c r="D154" s="31" t="s">
        <v>89</v>
      </c>
    </row>
    <row r="155" spans="1:4" ht="31.5">
      <c r="A155" s="11" t="s">
        <v>96</v>
      </c>
      <c r="B155" s="11" t="s">
        <v>97</v>
      </c>
      <c r="C155" s="27"/>
      <c r="D155" s="31" t="s">
        <v>89</v>
      </c>
    </row>
    <row r="156" spans="1:4" ht="30.75" customHeight="1">
      <c r="A156" s="11" t="s">
        <v>98</v>
      </c>
      <c r="B156" s="11" t="s">
        <v>99</v>
      </c>
      <c r="C156" s="27"/>
      <c r="D156" s="31" t="s">
        <v>89</v>
      </c>
    </row>
    <row r="157" spans="1:4" ht="25.5" customHeight="1">
      <c r="A157" s="51" t="s">
        <v>100</v>
      </c>
      <c r="B157" s="52"/>
      <c r="C157" s="52"/>
      <c r="D157" s="53"/>
    </row>
    <row r="158" spans="1:4" ht="40.5" customHeight="1">
      <c r="A158" s="44" t="s">
        <v>101</v>
      </c>
      <c r="B158" s="45"/>
      <c r="C158" s="7"/>
      <c r="D158" s="28" t="s">
        <v>102</v>
      </c>
    </row>
    <row r="159" spans="1:4" ht="30.75" customHeight="1">
      <c r="A159" s="55" t="s">
        <v>103</v>
      </c>
      <c r="B159" s="56"/>
      <c r="C159" s="56"/>
      <c r="D159" s="57"/>
    </row>
    <row r="160" spans="1:4" ht="19.5" customHeight="1">
      <c r="A160" s="55" t="s">
        <v>315</v>
      </c>
      <c r="B160" s="56"/>
      <c r="C160" s="56"/>
      <c r="D160" s="57"/>
    </row>
    <row r="161" spans="1:3" ht="12.75">
      <c r="A161" s="3"/>
      <c r="B161" s="3"/>
      <c r="C161" s="6"/>
    </row>
    <row r="162" spans="1:3" ht="15">
      <c r="A162" s="2"/>
      <c r="B162" s="5"/>
      <c r="C162" s="6"/>
    </row>
    <row r="163" spans="1:4" ht="15.75">
      <c r="A163" s="58" t="s">
        <v>310</v>
      </c>
      <c r="B163" s="58"/>
      <c r="C163" s="21"/>
      <c r="D163" s="33" t="s">
        <v>309</v>
      </c>
    </row>
    <row r="164" spans="1:4" ht="12.75">
      <c r="A164" s="59" t="s">
        <v>110</v>
      </c>
      <c r="B164" s="59"/>
      <c r="C164" s="16" t="s">
        <v>111</v>
      </c>
      <c r="D164" s="29"/>
    </row>
    <row r="165" spans="1:4" ht="15">
      <c r="A165" s="14"/>
      <c r="B165" s="13"/>
      <c r="C165" s="13"/>
      <c r="D165" s="34"/>
    </row>
    <row r="166" spans="1:4" ht="15.75">
      <c r="A166" s="60" t="s">
        <v>112</v>
      </c>
      <c r="B166" s="60"/>
      <c r="C166" s="21"/>
      <c r="D166" s="33" t="s">
        <v>8</v>
      </c>
    </row>
    <row r="167" spans="1:4" ht="12.75">
      <c r="A167" s="59" t="s">
        <v>7</v>
      </c>
      <c r="B167" s="59"/>
      <c r="C167" s="16" t="s">
        <v>111</v>
      </c>
      <c r="D167" s="29"/>
    </row>
    <row r="168" spans="1:3" ht="12.75">
      <c r="A168" s="2"/>
      <c r="B168" s="15"/>
      <c r="C168" s="6"/>
    </row>
  </sheetData>
  <sheetProtection password="9690" sheet="1" objects="1" scenarios="1"/>
  <mergeCells count="17">
    <mergeCell ref="A167:B167"/>
    <mergeCell ref="C5:D5"/>
    <mergeCell ref="A160:D160"/>
    <mergeCell ref="A159:D159"/>
    <mergeCell ref="A163:B163"/>
    <mergeCell ref="A164:B164"/>
    <mergeCell ref="A166:B166"/>
    <mergeCell ref="E6:F6"/>
    <mergeCell ref="G6:H6"/>
    <mergeCell ref="C3:D3"/>
    <mergeCell ref="A158:B158"/>
    <mergeCell ref="A88:D88"/>
    <mergeCell ref="A7:D7"/>
    <mergeCell ref="A134:D134"/>
    <mergeCell ref="A150:D150"/>
    <mergeCell ref="A4:D4"/>
    <mergeCell ref="A157:D157"/>
  </mergeCells>
  <printOptions/>
  <pageMargins left="0.25" right="0.25" top="0.75" bottom="0.75" header="0.3" footer="0.3"/>
  <pageSetup fitToHeight="0" fitToWidth="1" horizontalDpi="600" verticalDpi="600" orientation="portrait" paperSize="9" scale="68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Михаил</cp:lastModifiedBy>
  <cp:lastPrinted>2017-12-22T07:55:19Z</cp:lastPrinted>
  <dcterms:created xsi:type="dcterms:W3CDTF">2013-11-22T09:55:06Z</dcterms:created>
  <dcterms:modified xsi:type="dcterms:W3CDTF">2017-12-25T08:04:02Z</dcterms:modified>
  <cp:category/>
  <cp:version/>
  <cp:contentType/>
  <cp:contentStatus/>
</cp:coreProperties>
</file>