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55" yWindow="65446" windowWidth="11370" windowHeight="7620" activeTab="0"/>
  </bookViews>
  <sheets>
    <sheet name="поверка для прейскуранта" sheetId="1" r:id="rId1"/>
    <sheet name="Лист1" sheetId="2" r:id="rId2"/>
  </sheets>
  <definedNames>
    <definedName name="_xlnm.Print_Titles" localSheetId="0">'поверка для прейскуранта'!$6:$7</definedName>
    <definedName name="_xlnm.Print_Area" localSheetId="0">'поверка для прейскуранта'!$A$1:$F$578</definedName>
  </definedNames>
  <calcPr fullCalcOnLoad="1"/>
</workbook>
</file>

<file path=xl/sharedStrings.xml><?xml version="1.0" encoding="utf-8"?>
<sst xmlns="http://schemas.openxmlformats.org/spreadsheetml/2006/main" count="1657" uniqueCount="1535">
  <si>
    <t>Идентификаторы металлов и сплавов</t>
  </si>
  <si>
    <t>Сита лабораторные</t>
  </si>
  <si>
    <t>Рейки дорожные универсальные</t>
  </si>
  <si>
    <t>Устройство измерения длины труб</t>
  </si>
  <si>
    <t>27ш7025</t>
  </si>
  <si>
    <t>Динамометр общего назначения</t>
  </si>
  <si>
    <t xml:space="preserve">    Заместитель директора  по метрологии                </t>
  </si>
  <si>
    <t>М.С. Лесников</t>
  </si>
  <si>
    <t>32т2782</t>
  </si>
  <si>
    <t>Толщиномеры покрытий</t>
  </si>
  <si>
    <t>Приборы для измерения расстояний "Даль"</t>
  </si>
  <si>
    <t>27п6855</t>
  </si>
  <si>
    <t>27т5425</t>
  </si>
  <si>
    <t>27т5430</t>
  </si>
  <si>
    <t>Мегометры цифровые</t>
  </si>
  <si>
    <t>Мультиметры цифровые высокоточные многофункциональные</t>
  </si>
  <si>
    <t>Измеритель параметров трансформаторов</t>
  </si>
  <si>
    <t>34и4035</t>
  </si>
  <si>
    <t>34м0755</t>
  </si>
  <si>
    <t>34м2165</t>
  </si>
  <si>
    <t>Копры маятниковые</t>
  </si>
  <si>
    <t>33ч0742</t>
  </si>
  <si>
    <t>33ч0744</t>
  </si>
  <si>
    <t>Счетчики импульсов многофункциональные</t>
  </si>
  <si>
    <t>Измерители текущих значений времени и частоты электросети</t>
  </si>
  <si>
    <t>29а0006</t>
  </si>
  <si>
    <t>Термометры электрические цифровые и стрелочные (за один зонд)</t>
  </si>
  <si>
    <t>33у0110</t>
  </si>
  <si>
    <t>Вводится с 01.01.2018г.</t>
  </si>
  <si>
    <t>№ п/п</t>
  </si>
  <si>
    <t>Код средств измерений</t>
  </si>
  <si>
    <t>27. Измерения геометрических величин</t>
  </si>
  <si>
    <t>28. Измерения механических величин</t>
  </si>
  <si>
    <t>Наборы принадлежностей к плоскопараллельным концевым мерам длины</t>
  </si>
  <si>
    <t>Наименование СИ, марка, модель (включая комплектацию)</t>
  </si>
  <si>
    <t xml:space="preserve">Бруски контрольные </t>
  </si>
  <si>
    <t>(0…100) мм</t>
  </si>
  <si>
    <t>(150…320) мм; НП  ± (0,1…0,6) мкм</t>
  </si>
  <si>
    <t>(10 × 9 × 75) мм (плоскопаралл)
(2; 5; 10; 15) мм (радиусные)
ПГ ± 2 мкм</t>
  </si>
  <si>
    <t>(0…100) мм; ПГ ± 25 мкм</t>
  </si>
  <si>
    <t xml:space="preserve">Глубиномеры микрометрические </t>
  </si>
  <si>
    <t xml:space="preserve">(0…100) мм; КТ 2 </t>
  </si>
  <si>
    <t>Головки измерительные рычажно-зубчатые</t>
  </si>
  <si>
    <t>± 50 мкм               
± 100 мкм
ПГ ± (0,4…1,2) мкм</t>
  </si>
  <si>
    <t>(2…50) мм; ПГ ± (9…50) мкм</t>
  </si>
  <si>
    <t>(0…120) у.е.; ПГ ± 1 у.е.</t>
  </si>
  <si>
    <t xml:space="preserve">Измерители деформации клейковины </t>
  </si>
  <si>
    <t>(1…2) мм; цд 0,001;0,002 мм; КТ 0, КТ 1, ПГ ±(2-5) мкм</t>
  </si>
  <si>
    <t>Индикаторы многооборотные</t>
  </si>
  <si>
    <t>(0…0,8) мм;  ПГ ± 0,01 мм</t>
  </si>
  <si>
    <t>Индикаторы рычажно-зубчатые</t>
  </si>
  <si>
    <t>(0…10) мм; КТ 0, КТ 1</t>
  </si>
  <si>
    <t>(10…25) мм; КТ 0, КТ 1</t>
  </si>
  <si>
    <t xml:space="preserve">Индикаторы часового типа </t>
  </si>
  <si>
    <t>Интерферометры контактные вертикальные с переменной ценой деления</t>
  </si>
  <si>
    <t>(0…150) мм; ПГ ± (0,035…0,084) мкм</t>
  </si>
  <si>
    <t xml:space="preserve">Линейки поверочные </t>
  </si>
  <si>
    <t>(400…1000) мм; КТ 1, КТ 2</t>
  </si>
  <si>
    <t>(1000…1600) мм;  КТ 1, КТ 2</t>
  </si>
  <si>
    <t xml:space="preserve">Линейка лекальная </t>
  </si>
  <si>
    <t xml:space="preserve">Линейки лекальные </t>
  </si>
  <si>
    <t>(200…320) мм; КТ 0</t>
  </si>
  <si>
    <t>(50…320) мм; КТ 1</t>
  </si>
  <si>
    <t xml:space="preserve">Машины оптико-механические </t>
  </si>
  <si>
    <t>(0…1000) мм; ПГ ± (0,8… 9,3) мкм</t>
  </si>
  <si>
    <t>(0…1500) мм; ПГ ±(2,9+L/250) мкм</t>
  </si>
  <si>
    <t>±7 мм; ПГ 0,02 мм</t>
  </si>
  <si>
    <t>(20 …40) мм; ПГ ±0,3 мм</t>
  </si>
  <si>
    <t>(0,5…100) мм; 3 разряд
ПГ ± (0,1+1L) мкм</t>
  </si>
  <si>
    <t>(0,5…100) мм; 4 разряд
ПГ ± (0,2+2L) мкм</t>
  </si>
  <si>
    <t xml:space="preserve">Меры длины концевые (1шт)  </t>
  </si>
  <si>
    <t>(0,1…1000) мм; 3 разряд
ПГ ± (0,1+1L) мкм</t>
  </si>
  <si>
    <t>(0,1…1000) мм; 4 разряд
ПГ ± (0,2+2L) мкм</t>
  </si>
  <si>
    <t xml:space="preserve">Меры длины концевые (1шт) </t>
  </si>
  <si>
    <t>27м2659</t>
  </si>
  <si>
    <t>Меры плоского угла  призматические (1 угол)</t>
  </si>
  <si>
    <t>(10…100)°; 4 разряд</t>
  </si>
  <si>
    <t xml:space="preserve">Меры установочные к микрометрам гладким </t>
  </si>
  <si>
    <t>(25...125) мм</t>
  </si>
  <si>
    <t>(125...600) мм</t>
  </si>
  <si>
    <t>(50…1250) мм</t>
  </si>
  <si>
    <t>Головки измерительные рычажно-пружинные, миникаторы</t>
  </si>
  <si>
    <t>± 40 мкм; КТ 2</t>
  </si>
  <si>
    <t>Головки измерительные пружинно-оптические, оптикаторы с ц.д. 0,0005 мм и менее</t>
  </si>
  <si>
    <t>Головки измерительные пружинно-оптические, оптикаторы ц.д. 0,001 мм и более</t>
  </si>
  <si>
    <t>± 12 мкм; ПГ ± 0,1 мкм
± 25 мкм; ПГ ± 0,2 мкм
± 50 мкм; ПГ ± 0,4 мкм
± 125мкм ПГ ± 0,8 мкм</t>
  </si>
  <si>
    <t>± 12 мкм; ПГ ± 0,1 мкм
± 25 мкм; ПГ ± 0,2 мкм
± 50 мкм; ПГ ± 0,4 мкм
± 125мкм; ПГ ± 0,8 мкм</t>
  </si>
  <si>
    <t>(0…25) мм; КТ 1, 4 разряд</t>
  </si>
  <si>
    <t xml:space="preserve">Микрометры </t>
  </si>
  <si>
    <t>(0…50) мм; КТ1,  ПГ ±(2-15) мкм</t>
  </si>
  <si>
    <t>(0…1000) мм; КТ2, ПГ ±(2-15) мкм</t>
  </si>
  <si>
    <t xml:space="preserve">Головки микрометрические </t>
  </si>
  <si>
    <t>Микрометры рычажные</t>
  </si>
  <si>
    <t>27м3451</t>
  </si>
  <si>
    <t>(100…1000) мм; ПГ ±(4…18) мкм</t>
  </si>
  <si>
    <t>(0…100) мм; ПГ ±2 мкм, ПГ ±3 мкм</t>
  </si>
  <si>
    <t>(0…100) мм; ПГ ± 4 мкм</t>
  </si>
  <si>
    <t>Микрокаторы, микаторы  с ц.д. 0,001 и более</t>
  </si>
  <si>
    <t>± 4 мкм; ПГ ± 0,08 мкм
± 6 мкм; ПГ ± 0,10 мкм
± 15 мкм; ПГ ± 0,15 мкм
± 30 мкм; ПГ ± 0,30 мкм
± 60 мкм; ПГ ± 0,60 мкм
± 150 мкм; ПГ ± 1,50 мкм 
± 300 мкм; ПГ ± 2,50 мкм
± 50 мкм; ПГ ± 1,0 мкм</t>
  </si>
  <si>
    <t>Микроскопы инструментальные</t>
  </si>
  <si>
    <t>(0…160) мм; ПГ ± (3…7) мкм</t>
  </si>
  <si>
    <t>Микроскопы универсальные измерительные</t>
  </si>
  <si>
    <t>(0…200) мм; ПГ ± (1,2…3,9) мкм</t>
  </si>
  <si>
    <t>от 1,2 м до ∞; СКО  2 мм/км</t>
  </si>
  <si>
    <t>Нивелиры технические без компенсатора</t>
  </si>
  <si>
    <t>Нивелир технические с компенсатором</t>
  </si>
  <si>
    <t>до 300 мм; ПГ ± (3… 25) мкм</t>
  </si>
  <si>
    <t>(50…175) мм; ПГ ±(4-20) мкм</t>
  </si>
  <si>
    <t>(175…1250) мм; ПГ ±(4-20) мкм</t>
  </si>
  <si>
    <t xml:space="preserve">Нутромеры микрометрические  </t>
  </si>
  <si>
    <t xml:space="preserve">Нутромеры индикаторные </t>
  </si>
  <si>
    <t>(50…260) мм; ПГ ±(1,8…4,0) мкм ц.д.0,001 и 0,002 мм</t>
  </si>
  <si>
    <t>(100…160) мм; ПГ ± (1,8…4,0) мкм ц.д. 0,01 мм</t>
  </si>
  <si>
    <t>Образцы шероховатости поверхности (сравнения) (1шт)</t>
  </si>
  <si>
    <t>Ra (0,02…25) мкм; ПГ +12…(-17) %</t>
  </si>
  <si>
    <t>(0…500) мм; ПГ ± (0,2…0,3) мкм</t>
  </si>
  <si>
    <t>Оптиметры вертикальные и горизонтальные</t>
  </si>
  <si>
    <t>(24…40) мм; ПГ ±0,5 мм</t>
  </si>
  <si>
    <t>Оправы пробные универсальные</t>
  </si>
  <si>
    <t xml:space="preserve">Плиты поверочные </t>
  </si>
  <si>
    <t>27п4331</t>
  </si>
  <si>
    <t>Диаметр до 120 мм; КТ 2</t>
  </si>
  <si>
    <t>Пластины плоские стеклянные нижние и верхние</t>
  </si>
  <si>
    <t>Пластины плоскопараллельные стеклянные</t>
  </si>
  <si>
    <t xml:space="preserve">Профилометры </t>
  </si>
  <si>
    <t>Ra (0,02…100) мкм; ПГ ± 5%</t>
  </si>
  <si>
    <t>(0…999) с; ПГ ± 1 с</t>
  </si>
  <si>
    <t>Приборы для определения числа падения</t>
  </si>
  <si>
    <t xml:space="preserve">Приборы для поверки мер угловых </t>
  </si>
  <si>
    <t>± 90 ″; ПГ ± 5 ″</t>
  </si>
  <si>
    <t>(0…10) мм; ПГ ± (0,05…2) мкм</t>
  </si>
  <si>
    <t>Приборы для поверки измерит головок</t>
  </si>
  <si>
    <t>Диаметр (1,01…4,98) мм; КТ 1</t>
  </si>
  <si>
    <t>Проволочки</t>
  </si>
  <si>
    <t>Диаметр   (30…50) мм высота      (15…90) мм;  ПГ ± 0,1 мкм</t>
  </si>
  <si>
    <t>(250…1000) мм; КТ 1</t>
  </si>
  <si>
    <t>(250…1000) мм; КТ 2</t>
  </si>
  <si>
    <t>(250…1000) мм; КТ 3</t>
  </si>
  <si>
    <t>(1000…2500) мм; КТ 1</t>
  </si>
  <si>
    <t>(1000…2500) мм; КТ 2, КТ 3</t>
  </si>
  <si>
    <t>1050…1340 мм; ПГ ± 0,5 мм</t>
  </si>
  <si>
    <t xml:space="preserve">Приборы для схождения передних колес автомобилей </t>
  </si>
  <si>
    <t>(0…9) м; ПГ ±2 %</t>
  </si>
  <si>
    <t>(0…5000) мм; ПГ ± (0,1…1) мм</t>
  </si>
  <si>
    <t>(0…2500) мм; ПГ ± 5 мм</t>
  </si>
  <si>
    <t>(0…100) мм; ПГ ±(0,0007-0,015) мм</t>
  </si>
  <si>
    <t>Скобы рычажные и индикаторные</t>
  </si>
  <si>
    <t>(100…500) мм; ПГ ±(0,0007-0,015) мм</t>
  </si>
  <si>
    <t>размер ячеек (0,04…2,5) мм; ПГ± 5 %</t>
  </si>
  <si>
    <t>Стойки для измерительных головок</t>
  </si>
  <si>
    <t>(0…250) мм; ПГ ±4 мкм</t>
  </si>
  <si>
    <t>(0…360) °; ПГ± (2…10)" 
(0…3000) м ПГ± (3…8) мм/км</t>
  </si>
  <si>
    <t xml:space="preserve">(0…360)°; СКП 2´´ </t>
  </si>
  <si>
    <t xml:space="preserve">(0…360)°; СКП 5´´ </t>
  </si>
  <si>
    <t xml:space="preserve">(0…360)°; СКП 30´´ </t>
  </si>
  <si>
    <t>Теодолит</t>
  </si>
  <si>
    <t xml:space="preserve">Теодолит </t>
  </si>
  <si>
    <t>Теодолит с компенсатором</t>
  </si>
  <si>
    <t>Толщиномеры  индикаторные</t>
  </si>
  <si>
    <t>Стенкомеры индикаторные</t>
  </si>
  <si>
    <t>27т5421</t>
  </si>
  <si>
    <t xml:space="preserve">(0…50) мм; ПГ ±(0,08-0,15) мм </t>
  </si>
  <si>
    <t>(0…50) мм; ПГ ±(0,015-0,1) мм</t>
  </si>
  <si>
    <t xml:space="preserve">(0,2…300) мм; ПГ ±(0,01…0,04) мм </t>
  </si>
  <si>
    <t>(0,01…120) мм; ПГ ±(1…200) мкм</t>
  </si>
  <si>
    <t xml:space="preserve">Угломеры  с нониусом, угломеры маятниковые </t>
  </si>
  <si>
    <t>(0…360)°; ПГ ± (2…10)´, ПГ ± 1°</t>
  </si>
  <si>
    <t>200 мм; ПГ ± 0,04 мм/м</t>
  </si>
  <si>
    <t>(6000…11800) мм; ПГ ± 10 мм</t>
  </si>
  <si>
    <t>(0…3000) мм; ПГ ± 5 мм</t>
  </si>
  <si>
    <t>(1510…1550) мм; ПГ ± 1 мм</t>
  </si>
  <si>
    <t>1519,5 мм; ПГ ± 0,1 мм</t>
  </si>
  <si>
    <t>(0,02…1) мм; КТ 2</t>
  </si>
  <si>
    <t>Щупы  (1 щуп)</t>
  </si>
  <si>
    <t>(0…290) мм; от 0…200 мм      ПГ ± 0,1 мм,          свыше 200 мм   ПГ ± 0,2 мм</t>
  </si>
  <si>
    <t xml:space="preserve">Штангенглубомеры </t>
  </si>
  <si>
    <t>(0…300) мм; ПГ ± 0,05 мм</t>
  </si>
  <si>
    <t>(0…630) мм; ПГ ± 0,05 мм</t>
  </si>
  <si>
    <t>(100…1000) мм; ПГ ± 0,1 мм</t>
  </si>
  <si>
    <t>Штангенрейсмасы</t>
  </si>
  <si>
    <t>27ш7051</t>
  </si>
  <si>
    <t>150 мм; КТ 1, КТ 2 
ПГ ± 0,05 мм</t>
  </si>
  <si>
    <t>(150…320) мм; КТ 1, КТ 2 
ПГ ± 0,05 мм</t>
  </si>
  <si>
    <t xml:space="preserve">Штангенциркули </t>
  </si>
  <si>
    <t>(320…630) мм; ПГ ± 0,1 мм</t>
  </si>
  <si>
    <t>(630…1600) мм; ПГ ± 0,1 мм</t>
  </si>
  <si>
    <t>Меры длины штриховые  (метры - компараторы)</t>
  </si>
  <si>
    <t>(0,1…1000) мм; 4 разряд 
ПГ ± (20+30L)  мкм</t>
  </si>
  <si>
    <t>27п6231</t>
  </si>
  <si>
    <t>Приборы для поверки угольников</t>
  </si>
  <si>
    <t>(60…630) мм; ПГ ± (0,9+2·10-3 (Н-60)) мкм</t>
  </si>
  <si>
    <t>27д5481</t>
  </si>
  <si>
    <t>Дозаторы - пробники Журавлева</t>
  </si>
  <si>
    <t>27см3; 1 %</t>
  </si>
  <si>
    <t>27э8641</t>
  </si>
  <si>
    <t>(0,1…4,0) мм; ПГ ±  (0,05... 0,74)  мм</t>
  </si>
  <si>
    <t>Эталоны чувствительности канавочные (1 ступень)</t>
  </si>
  <si>
    <t xml:space="preserve">Угольники поверочные 90° </t>
  </si>
  <si>
    <t>(100…630) мм; КТ 1; КТ 2</t>
  </si>
  <si>
    <t xml:space="preserve">Весы лабораторные </t>
  </si>
  <si>
    <t>0,002 мг…40 кг; Специальный</t>
  </si>
  <si>
    <t>0,002 мг…40 кг; Высокий</t>
  </si>
  <si>
    <t>0,002 мг…40 кг; Средний</t>
  </si>
  <si>
    <t>до 150  кг; КТ средний</t>
  </si>
  <si>
    <t>до 20  кг; КТ средний</t>
  </si>
  <si>
    <t>до 30  кг; КТ средний</t>
  </si>
  <si>
    <t xml:space="preserve">Весы автомобильные </t>
  </si>
  <si>
    <t xml:space="preserve">Весы настольные циферблатные </t>
  </si>
  <si>
    <t xml:space="preserve">Весы платформенные механические </t>
  </si>
  <si>
    <t>Весы медицинские электронные</t>
  </si>
  <si>
    <t xml:space="preserve">Весы медицинские электронные </t>
  </si>
  <si>
    <t xml:space="preserve">Весы медицинские механические </t>
  </si>
  <si>
    <t>Весы медицинские механические</t>
  </si>
  <si>
    <t xml:space="preserve">Дозаторы весовые </t>
  </si>
  <si>
    <t>Весы платформенные электронные</t>
  </si>
  <si>
    <t xml:space="preserve">Весы электронные напольные </t>
  </si>
  <si>
    <t>Гири общего назначения</t>
  </si>
  <si>
    <t xml:space="preserve">Гири общего назначения </t>
  </si>
  <si>
    <t>1 мг … 10 кг;  КТ М1, 4 разряд</t>
  </si>
  <si>
    <t>10 кг … 20 кг; КТ М1, 4 разряд</t>
  </si>
  <si>
    <t>1 мг … 10 кг; КТ F2, 3 разряд</t>
  </si>
  <si>
    <t>10 кг … 20 кг; КТ F2, 3 разряд</t>
  </si>
  <si>
    <t>1 г…5 кг; КТ Е2,  1 разряд</t>
  </si>
  <si>
    <t>1 мг … 10 кг; КТ F1, 2 разряд</t>
  </si>
  <si>
    <t>10 кг … 20 кг; КТ F1, 2 разряд</t>
  </si>
  <si>
    <t>Весы крутильные (торсионные)</t>
  </si>
  <si>
    <t>Электронные компараторы массы</t>
  </si>
  <si>
    <t xml:space="preserve">Граммометры </t>
  </si>
  <si>
    <t>Ключи  моментные</t>
  </si>
  <si>
    <t>(75…450) НВ; ПГ ±(3…5) %</t>
  </si>
  <si>
    <t>Твердомеры Роквелла и 
Супер-Роквелла  (за одну шкалу)</t>
  </si>
  <si>
    <t>Приборы твердости по Бриннелю (за одну шкалу)</t>
  </si>
  <si>
    <t xml:space="preserve">Машины испытательные </t>
  </si>
  <si>
    <t>Установки</t>
  </si>
  <si>
    <t xml:space="preserve">Прессы </t>
  </si>
  <si>
    <t xml:space="preserve">Установки для поверки спидометров </t>
  </si>
  <si>
    <t>28в3041</t>
  </si>
  <si>
    <t>28в3049</t>
  </si>
  <si>
    <t>28г3011</t>
  </si>
  <si>
    <t>28г3021</t>
  </si>
  <si>
    <t>28г3041</t>
  </si>
  <si>
    <t>28д3596</t>
  </si>
  <si>
    <t>28в2121</t>
  </si>
  <si>
    <t>(0,5…500) кг; КТ 0,1…2,5</t>
  </si>
  <si>
    <t>(500…1000) кг; КТ 0,1…2,5</t>
  </si>
  <si>
    <t>(0,25…50 000)  кг; КТ средний</t>
  </si>
  <si>
    <t>(6…41000) г; СКО 0,0003…5 мг</t>
  </si>
  <si>
    <t>(30...150) кг; КТ средний</t>
  </si>
  <si>
    <t>(150...300); КТ средний</t>
  </si>
  <si>
    <t>(0,25…5 000) кг; КТ средний</t>
  </si>
  <si>
    <t>(0,25…40 000) кг; КТ средний</t>
  </si>
  <si>
    <t>(60 000…80 000) кг; КТ средний</t>
  </si>
  <si>
    <t>(40 000…60 000) кг; КТ средний</t>
  </si>
  <si>
    <t>(0,001…30) кг; КТ средний</t>
  </si>
  <si>
    <t>(150... 600) кг; КТ средний</t>
  </si>
  <si>
    <t>(600…80 000) кг; КТ средний</t>
  </si>
  <si>
    <t>(0,001…5) г; ПГ ±  (0,1…10) мг</t>
  </si>
  <si>
    <t>(10…5000) Н  ПГ ± 2 %</t>
  </si>
  <si>
    <t>(0,05…3) Н; ПГ ± 4 %</t>
  </si>
  <si>
    <t>(15…1500) Н•м ; ПГ ± (3…8) %</t>
  </si>
  <si>
    <t>(5…300) Дж; ПГ ± 3 Дж</t>
  </si>
  <si>
    <t>(0,01…100 000) Н; ПГ ± (1…2) %</t>
  </si>
  <si>
    <t>(10…1 000 000) Н; ПГ ± 1 %</t>
  </si>
  <si>
    <t>(70…93) HRA
(25…100) HRB
(20…70) HRC
(20…94) HRN
(10…93) HRT
ПГ ±(1…3) HR</t>
  </si>
  <si>
    <t>(20…220) км/ч; ПГ ±  (0,5…1,5) км/ч</t>
  </si>
  <si>
    <t>Средства измерения систем автосервиса</t>
  </si>
  <si>
    <t>28п6232</t>
  </si>
  <si>
    <t xml:space="preserve">Приборы для проверки и регулировки света фар </t>
  </si>
  <si>
    <t>(0…140)´;    ПГ ± 15´
(625…10000) Кд;   ПГ ± 10 %</t>
  </si>
  <si>
    <t>Стенды для контроля углов установки колес автомобиля</t>
  </si>
  <si>
    <t>Стенды для балансировки колес автомобилей</t>
  </si>
  <si>
    <t xml:space="preserve">Стенды для поверки тормозных систем автомобилей </t>
  </si>
  <si>
    <t>Спидометры автомобильные</t>
  </si>
  <si>
    <t>Приборы для измерения суммарного люфта рулевого управления автотранспортных средств</t>
  </si>
  <si>
    <t>(-20…20)°; ПГ ± 1°</t>
  </si>
  <si>
    <t xml:space="preserve">(20…220) км/ч; ПГ +4  км/ч до 60 км/ч ;  ПГ +(5+n) км/ч свыше 60 км/час </t>
  </si>
  <si>
    <t>(0…800) г;  ПГ  ± 5 г</t>
  </si>
  <si>
    <t>(50…6 000) Н; ПГ ± 2 %</t>
  </si>
  <si>
    <t>(0…30) мм; ПГ ± 0,5 мм
15°; ПГ ± 5´</t>
  </si>
  <si>
    <t>(25…125) км/ч; ПГ ± 3,0 %</t>
  </si>
  <si>
    <t>Измерители скорости автомобилей</t>
  </si>
  <si>
    <t>(20…300) км/ч; ПГ ± (1…2) км/ч</t>
  </si>
  <si>
    <t>Установки для поверки тахографов и таксометров</t>
  </si>
  <si>
    <t>(2…200) км/ч; ПГ ± 1,0 %</t>
  </si>
  <si>
    <t>Таксометры</t>
  </si>
  <si>
    <t>(25…125)  км/ч; ПГ ± 3,0 %</t>
  </si>
  <si>
    <t>28у7751</t>
  </si>
  <si>
    <t>28у7752</t>
  </si>
  <si>
    <t>Системы анализа двигателей</t>
  </si>
  <si>
    <t>(0…80) кВ; ПГ ± (1…15) %
(1…1000) А; ПГ ± 5 % 
(0…30) Мом; ПГ ± 2 %
(1 Гц…25) МГц; ПГ ± 1 %
(100… 15000) об/мин.; ПГ ± 10 об/мин
(0…360) °; ПГ ± 6´</t>
  </si>
  <si>
    <t>29. Измерения параметров потока, расхода, уровня, объема веществ</t>
  </si>
  <si>
    <t xml:space="preserve"> Анемометры, термоанемометры, измерители параметров воздушной среды, трубки напорные модификаций НИИОГАЗ и Пито (за 1 датчик)</t>
  </si>
  <si>
    <t>(0,5…50) м3; ПГ ± 0,4 %</t>
  </si>
  <si>
    <t>Цистерны автомобильные (за 1 секцию)</t>
  </si>
  <si>
    <t>(0,1...30) м/с; ПГ ± (0,05…2) м/с</t>
  </si>
  <si>
    <t>Мерники металлические</t>
  </si>
  <si>
    <t>Мерники металлические технические</t>
  </si>
  <si>
    <t xml:space="preserve">Мерники металлические с градуировочной горловиной </t>
  </si>
  <si>
    <t>5 л  1 разряд
ПГ ±  (0,02…0,1) %</t>
  </si>
  <si>
    <t>20 л  1 разряд
ПГ ±  (0,02…0,1) %</t>
  </si>
  <si>
    <t>20 л  2 разряд
ПГ ±  (0,02…0,1) %</t>
  </si>
  <si>
    <t>100 л  2 разряд
ПГ ±  (0,02…0,1) %</t>
  </si>
  <si>
    <t>500 л  2 разряд
ПГ ±  (0,02…0,1) %</t>
  </si>
  <si>
    <t>Мерники металлические технические для сжиженных газов</t>
  </si>
  <si>
    <t>0…10 дм3; ПГ ± 0,5 %</t>
  </si>
  <si>
    <t>(2…1000) л КТ 1, КТ 2 
ПГ ± (0,2…0,5) %</t>
  </si>
  <si>
    <t>Вычислители количества газа, корректоры объёма газа, вычислители-корректоры</t>
  </si>
  <si>
    <t>(0…1010) м3; ПГ ± (0,1…0,35) %
(0…107) м3/ч ; ПГ ± (0,1… 0,65) %
(минус 33…60) °С;  ПГ ± 0,15 оС
(0…10) МПа;  ПГ ± 0,1 % 
(0…40) кПа;  ПГ ± 0,1 %</t>
  </si>
  <si>
    <t>Комплексы измерительно-вычислительные</t>
  </si>
  <si>
    <t>Теплосчетчики, тепловычислители</t>
  </si>
  <si>
    <t>Преобразователи расхода, расходомеры жидкости, пара, газа, теплосчетчики (имитационный метод)</t>
  </si>
  <si>
    <t>(0,03…155) м3/ч;  ПГ ± (0,1…6) %
Δ t=(3…90) °С;  ПГ ± (2,5…4) %</t>
  </si>
  <si>
    <t>Расходомеры</t>
  </si>
  <si>
    <t xml:space="preserve">Расходомеры </t>
  </si>
  <si>
    <t>0…106 м³/ч; ПГ ± (1…3) %
0…109 ГДж (Гкал); ПГ ± (3…6) %
0…109 м3; ПГ ± (1…2) %</t>
  </si>
  <si>
    <t>29у6565</t>
  </si>
  <si>
    <t xml:space="preserve">Диапазон измерения уровня жидкости от 122 до 3660 мм ПГ ± 1,0 мм, диапазон измерения рабочих температур от минус 40 °С  до плюс 50 °С ПГ ± 1,0°С, диапазон измерения плотности от 700 кг/м3 до 900кг/м3 ПГ± 1,0 кг/м3 </t>
  </si>
  <si>
    <t>29у6566</t>
  </si>
  <si>
    <t>(0...50)м;  ПГ ± 1 мм,  ПГ ± 0,2 %
(минус 40...80) °С;   ПГ ± 0,2 °С
(650...1000) кг/м3;   ПГ ± 0,5 кг/м3</t>
  </si>
  <si>
    <t>Уровнемеры ультразвуковые, поплавковые,буйковые, микроволновые, радарные, устройства измерительные, уровнемены типа «Струна» (за один датчик)</t>
  </si>
  <si>
    <t>29с6567</t>
  </si>
  <si>
    <t>10…8·106 м3/ч;   ПГ ± 0,1 % 
0,01…9·103 Гкал/ч;  ПГ ± 0,3 % 
0,6…3,2·102 кгс/см2;ПГ ± 0,01…0,03 %
0,06…1,6·102 кгс/см2;ПГ ± 0,01…0,03 %</t>
  </si>
  <si>
    <t>Комплексные датчики с вычислителем расхода количества газа (за 1 датчик)</t>
  </si>
  <si>
    <t>Измерительные комплексы со стандартными сужающими устройствами</t>
  </si>
  <si>
    <t>29к6568</t>
  </si>
  <si>
    <t>29к6569</t>
  </si>
  <si>
    <t>Ду (50…1200) мм; ПГ ± 1…4 % по расходу</t>
  </si>
  <si>
    <t>Уровнемеры магнитострикционные VEEDER-ROOT (за 1 датчик)</t>
  </si>
  <si>
    <t>29к3056</t>
  </si>
  <si>
    <t>29к3058</t>
  </si>
  <si>
    <t>Колонки топливораздаточные сжиженного газа  (за 1 рукав)</t>
  </si>
  <si>
    <t>Колонки топливораздаточные (за 1 рукав)</t>
  </si>
  <si>
    <t>(5…50) л/мин; ПГ ± (0,5…1,0) %</t>
  </si>
  <si>
    <t>(5…100) л/мин; ПГ ± (0,25…0,4) %</t>
  </si>
  <si>
    <t xml:space="preserve">(0,016…100) м3/ч; ПГ ± (1,5…4) %; G1,6 </t>
  </si>
  <si>
    <t xml:space="preserve">(0,016…100) м3/ч; ПГ ± (1,5…4) %; G2,5 </t>
  </si>
  <si>
    <t xml:space="preserve">(0,016…100) м3/ч; ПГ ± (1,5…4) %; G3,2 </t>
  </si>
  <si>
    <t>(0,016…100) м3/ч; ПГ ± (1,5…4) %; G4</t>
  </si>
  <si>
    <t>(0,016…100) м3/ч; ПГ ± (1,5…4) %; G6</t>
  </si>
  <si>
    <t>(0,016…100) м3/ч; ПГ ± (1,5…4) %; G10</t>
  </si>
  <si>
    <t>(0,016…100) м3/ч; ПГ ± (1,5…4) %; G16</t>
  </si>
  <si>
    <t>(0,016…100) м3/ч; ПГ ± (1,5…4) %; G25</t>
  </si>
  <si>
    <t>(0,016…100) м3/ч; ПГ ± (1,5…4) %; G40</t>
  </si>
  <si>
    <t>(0,016…100) м3/ч; ПГ ± (1,5…4) %; G65</t>
  </si>
  <si>
    <t>(0,016…100) м3/ч; ПГ ± (1,5…4) %; G100</t>
  </si>
  <si>
    <t xml:space="preserve">Счетчики газа  </t>
  </si>
  <si>
    <t xml:space="preserve">Счетчики газа </t>
  </si>
  <si>
    <t>(100…1000) м3/ч; ПГ ± (1,5…4) %</t>
  </si>
  <si>
    <t xml:space="preserve">Счетчики холодной и горячей воды </t>
  </si>
  <si>
    <t>Счетчики холодной и горячей воды (с выездом на место эксплуатации)</t>
  </si>
  <si>
    <t>Счетчики холодной и горячей воды</t>
  </si>
  <si>
    <t>29м2631</t>
  </si>
  <si>
    <t>30. Измерения давления, вакуумные измерения</t>
  </si>
  <si>
    <t>(0…6) МПа; КТ 0,05…0,2  
2 и 3 разряд</t>
  </si>
  <si>
    <t>(0…60) МПа; КТ 0,05…0,2  
2 и 3 разряд</t>
  </si>
  <si>
    <t>Манометры, мановакууметры двухстрелочные</t>
  </si>
  <si>
    <t>Манометры, мановакууметры дистанционные</t>
  </si>
  <si>
    <t>Манометры, мановакууметры с унифицированным выходным сигналом</t>
  </si>
  <si>
    <t xml:space="preserve">(0…300) мм рт. ст.; ПГ ± 2...6 мм </t>
  </si>
  <si>
    <t>(0…300) мм рт. ст.  ПГ ± 2...6 мм 
(30...200) мин-1  ПГ ± 2...5 %</t>
  </si>
  <si>
    <t xml:space="preserve">(минус 0,1…60) МПа; КТ 1,5…4,0 </t>
  </si>
  <si>
    <t xml:space="preserve">(минус 0,1…60) МПа; КТ 0,4…1,0 </t>
  </si>
  <si>
    <t>(минус 0,1…60) МПа; КТ 0,15…4,0 
3 и 4 разряд</t>
  </si>
  <si>
    <t xml:space="preserve">Вакуумметры  </t>
  </si>
  <si>
    <t>(минус 0,1…0) МПа;  КТ 0,15…0,4  
3 и 4 разряд; ВО</t>
  </si>
  <si>
    <t>(-0,1…0,25) МПа;  КТ 0,05…0,2  
2 и 3 разряд; МВП-2,5</t>
  </si>
  <si>
    <t xml:space="preserve">Мановакуумметры грузопоршневые </t>
  </si>
  <si>
    <t xml:space="preserve">(0…300) мм рт. ст.; ПГ ± 2...6 мм; МП-04 </t>
  </si>
  <si>
    <t xml:space="preserve">Манометры грузопоршневые </t>
  </si>
  <si>
    <t>(0…0,25) МПа;  КТ 0,05…0,2  
2 и 3 разряд; АЗД-2,5, АЗД-4</t>
  </si>
  <si>
    <t xml:space="preserve">Задатчики давления </t>
  </si>
  <si>
    <t>(0…60) МПа;  КТ 0,05…0,2  
2 и 3 разряд; АЗДГП-16, -60, -600</t>
  </si>
  <si>
    <t>(0…60) МПа; КТ 0,15...0,25
3 разряд, МО</t>
  </si>
  <si>
    <t xml:space="preserve">Манометры </t>
  </si>
  <si>
    <t>Манометры (градуировка)</t>
  </si>
  <si>
    <t xml:space="preserve">Манометры   </t>
  </si>
  <si>
    <t>Манометры  (градуировка)</t>
  </si>
  <si>
    <t xml:space="preserve">Преобразователи давления измерительные </t>
  </si>
  <si>
    <t>(минус 0,1…60) МПа; КТ 0,05…0,2  
2 и 3 разряд; к калибратору  "Метран" ПКД-10М; 501-ПКД-Р и др</t>
  </si>
  <si>
    <t xml:space="preserve">Манометры с наклонной трубкой </t>
  </si>
  <si>
    <t>Напоромеры, тягомеры, тягонапоромеры с мембранной трубкой</t>
  </si>
  <si>
    <t xml:space="preserve">Тягонапоромеры, тягомеры, напоромеры </t>
  </si>
  <si>
    <t>10 г … 20 кг; КТ F1; F2</t>
  </si>
  <si>
    <t>(0…240) мг/м3;   ПГ ± 48 мг/м3
св.(240…2000) мг/м3;  ПГ ± 10…20 %</t>
  </si>
  <si>
    <t>(0…20) мг/дм3;  ПГ ± (4…15) % 
(0…50) °С;  ПГ ± 0,5 °С</t>
  </si>
  <si>
    <t>(0,01…15) мкг/дм3; ПГ ± (10…25) %</t>
  </si>
  <si>
    <t>(0,0005…0,1) %  ПГ ± (10…20) %</t>
  </si>
  <si>
    <t xml:space="preserve">(10…300) с   ПГ ± 3%
(0,2…1000) мм2/сПГ ± 1,0% </t>
  </si>
  <si>
    <t xml:space="preserve">(0…30 )% об.доля       ( 0…50) % НКПР      ПГ ± (0,5…25) % </t>
  </si>
  <si>
    <t xml:space="preserve">(0…30) % об.доля        (0…50) % НКПР      ПГ ± (0,5…25) %  </t>
  </si>
  <si>
    <t>0…100 %;  ПГ ± 0,5…7 %
минус 40…60 °С;   ПГ ± 0,2…0,5 °С
минус 30…180 °С;  ПГ ± 0,1…3 °С</t>
  </si>
  <si>
    <t xml:space="preserve">(минус 20... 20) ед.рХ ; ПГ ± (0,02…0,3) ед.                                 
(минус 1…14) ед. pH (рХ) 
(минус 2000…2000) мВ; ПГ ± 0,7…3,0 мВ
(минус 20…150) ºС;  ПГ ± 0,5…2 ºС 
(минус 3200…3200) мВ; ПГ ± 1,5 мВ
О2 (0…20) мг/дм3; ПГ ± 2,5 %
(0,001…19990) мг/дм3; ПГ ± 5…25 % </t>
  </si>
  <si>
    <t>Н2О (0,01…100) % ПГ ± 3%</t>
  </si>
  <si>
    <t>(650…1100) кг/м3  ПГ ± 0,5 кг/м3  
минус 60…150 ºС  ПГ ± 0,3 ºС</t>
  </si>
  <si>
    <t>(0…100) %;  ПГ ± (0,5…7) %
(минус 40…60 )°С;   ПГ ± (0,2…0,5) °С
(минус 30…180) °С;  ПГ ±( 0,1…3) °С</t>
  </si>
  <si>
    <t xml:space="preserve">Кондуктометры портативные </t>
  </si>
  <si>
    <t xml:space="preserve">Кондуктометры лабораторные многопредельные </t>
  </si>
  <si>
    <t>(10-6 …100) См/м;  ПГ ± (0,5…15) %
(0…400·103) мг/дм3; ПГ ± (5…10) %         "Марк-601"; "ЭКА-2" и т.п.</t>
  </si>
  <si>
    <t xml:space="preserve">(10-6 …100) См/м;  ПГ ± (0,5…15) %
(0…400·103) мг/дм3; ПГ ±( 5…10) %   "Conmet"; "DIST"; "PWT" и т.п.              </t>
  </si>
  <si>
    <t>32. Теплофизические и температурные измерения</t>
  </si>
  <si>
    <t xml:space="preserve">Калориметры с бомбой </t>
  </si>
  <si>
    <t>(-50…1200) °С; ПГ ±(0,01…6) °С</t>
  </si>
  <si>
    <t xml:space="preserve">Пирометры оптические </t>
  </si>
  <si>
    <t>Тепловизоры, приборы и системы тепловизионные измерительные, термографы компьютерные</t>
  </si>
  <si>
    <t>(минус 20...1150) °С; ПГ ± (2...60) °С</t>
  </si>
  <si>
    <t xml:space="preserve">(минус 30…300) °С; ПГ ± (0,15…10) °С  
2 разряд </t>
  </si>
  <si>
    <t>(минус 30…300) °С; ПГ ± (0,15…10) °С  
2 разряд;  ц.д. 0,5-1,0</t>
  </si>
  <si>
    <t>(минус 30…300) °С; ПГ ± (0,15…10) °С  
2 разряд; ц.д. 0,2</t>
  </si>
  <si>
    <t>(минус 30…300) °С; ПГ ± (0,15…10) °С  
2 разряд; ц.д. 1,0;  ТС-7  и т.п.</t>
  </si>
  <si>
    <t xml:space="preserve">Термометры стеклянные лабораторные </t>
  </si>
  <si>
    <t>Термометры складские</t>
  </si>
  <si>
    <t xml:space="preserve">(0…60) МПа; КТ 1,5…4,0 </t>
  </si>
  <si>
    <t>(минус 40...630) кПа; КТ ± 1,5…4,0 %</t>
  </si>
  <si>
    <t>(0…60) МПа; КТ 0,4
4 разряд, МО</t>
  </si>
  <si>
    <t>(минус 0,1…60) МПа; КТ 0,15…4,0 ; КРТ; МТ-100, МИДА, ЗОНД-10, "Сапфир" и т.п.</t>
  </si>
  <si>
    <t>(минус 40...630) кПа; КТ ± 1,5…4,0 %;  НМ и т.п.</t>
  </si>
  <si>
    <t>(минус 40...630) кПа; КТ ± 1,5…4,0 %, ТМ, ТНМ и др.</t>
  </si>
  <si>
    <t>(минус 40...630) кПа; КТ ± 1,5…4,0 %; ТНЖ и др.</t>
  </si>
  <si>
    <t>(минус 0,1…16) МПа; КТ 0,06…0,25</t>
  </si>
  <si>
    <t>(0…30) кПа; КТ 1,0…2,0</t>
  </si>
  <si>
    <t>Логометры магнитоэлектрические</t>
  </si>
  <si>
    <t xml:space="preserve">Милливольтметры пирометрические </t>
  </si>
  <si>
    <t xml:space="preserve">(минус 200...600) °С;  КТ 1...1,5 </t>
  </si>
  <si>
    <t>Потенциометры постоянного тока и уравновешенные мосты автоматические</t>
  </si>
  <si>
    <t xml:space="preserve">Термометры электронные медицинские </t>
  </si>
  <si>
    <t>(минус 30…300) °С; ПГ ± (0,15…10) °С  
2 разряд;  OMRON Flex Temp MC-205 и др</t>
  </si>
  <si>
    <t>Вторичные приборы теплового контроля, преобразователи измерительные, измерители-регуляторы температуры, измерители самопишущие, вторичные измерительные преобразователи (тепловычислители)</t>
  </si>
  <si>
    <t>(минус 50...1600) °С;  КТ 1...1,5; Щ4501</t>
  </si>
  <si>
    <t>(минус 20…0) °С; ПГ ± (2...20) °С</t>
  </si>
  <si>
    <t>(0…150) °С; ПГ ± (2...2)0 °С</t>
  </si>
  <si>
    <t>(минус 20…150) °С; ПГ ± (2...20) °С</t>
  </si>
  <si>
    <t>(0…600) °С; ПГ ± (2...20) °С</t>
  </si>
  <si>
    <t>(минус 20…600) °С; ПГ ± (2...20) °С</t>
  </si>
  <si>
    <t>(0…1150) °С; ПГ ± (2...20) °С</t>
  </si>
  <si>
    <t>(минус 20…1150) °С; ПГ ± (2...20) °С</t>
  </si>
  <si>
    <t>± 100 мВ;  ПГ ± (0,05...0,5) %
(0…20) мА;  ПГ ± (0,05...0,5) %
± 10 В;  ПГ ± (0,05...0,5) %
(0…2000) Ом;  ПГ ± (0,05...1,5) %
(10-4 …107) ГДж;  ПГ ± (0,25...2,5) %
(минус 200...2500) °С; ПГ ± (0,05...0,5) % 2ТРМО, 2ТРМ1, ТРМ1 и др.</t>
  </si>
  <si>
    <t>(13...40) кДж; ПГ ± 0,1 %;  В-08</t>
  </si>
  <si>
    <t xml:space="preserve">Термометры биметаллические </t>
  </si>
  <si>
    <t>(минус 30…300) °С; ПГ ± (0,2...15) °С</t>
  </si>
  <si>
    <t>минус 30...1200 °С  ПГ ± 0,1...1 %</t>
  </si>
  <si>
    <t>Калибраторы температуры (в том числе калибраторы температуры сухоблочные), печи</t>
  </si>
  <si>
    <t xml:space="preserve">Преобразователи термоэлектрические </t>
  </si>
  <si>
    <t>минус 30...1200 °С  ПГ ± 0,1...1 %; ПП, ХА, ХК</t>
  </si>
  <si>
    <t>0...1200 °С  ПГ ± 0,1...1 %;  ТХА,ТХК</t>
  </si>
  <si>
    <t xml:space="preserve">Термометры электроконтактные </t>
  </si>
  <si>
    <t>(минус 30...1200) °С  ПГ ± (0,1...1) %</t>
  </si>
  <si>
    <t>(0...2000) Ом ПГ ± 0,00001...0,045Ом
(минус 1200...1200) мВ  ПГ ± (0,0001...0,062)мВ 
(минус 270...2500 °С  ПГ ± (0,1... 0,2) °С
(минус 200...962 °С ПГ ± (0,001... 0,025)°С</t>
  </si>
  <si>
    <t>(минус 40 ...1200) °С; ПГ ± (0,05...10) °С
ПГ ± (10...70) мин</t>
  </si>
  <si>
    <t>(минус 40 ...1200) °С; ПГ ± (0,05...10) °С
ПГ ± (10...70) мин; ТПК,ТЭК</t>
  </si>
  <si>
    <t>20…20000 Гц ПГ ± 0,5…4,0 %</t>
  </si>
  <si>
    <t xml:space="preserve">0,005 Гц…1,5 ГГц  ПГ ± 5·10-7 </t>
  </si>
  <si>
    <t>1; 5 МГц  НСБ ± 10-12 за 1 с</t>
  </si>
  <si>
    <t>10-8…102 с  ПГ ± (10-7τ изм+ 0,35×10-9) с</t>
  </si>
  <si>
    <t>(1…600) с  ПГ ± 0,15 %</t>
  </si>
  <si>
    <t xml:space="preserve">(0…60) мин  ПГ ± (0,1…1,8) с </t>
  </si>
  <si>
    <t>(20…20000) Гц  ПГ ± (0,5…4,0) %</t>
  </si>
  <si>
    <t>33. Измерения времени, частоты</t>
  </si>
  <si>
    <t>Установки для поверки спидометров</t>
  </si>
  <si>
    <t>33у0111</t>
  </si>
  <si>
    <t>Диапазон измерений,  характеристика точности, тип</t>
  </si>
  <si>
    <t>(0,03…155)  м3/ч;  ПГ ± (1…5) %;                   ДУ 15... 20 мм</t>
  </si>
  <si>
    <t>(0,03…155)  м3/ч;  ПГ ± (1…5) %;                  ДУ  15... 20 мм</t>
  </si>
  <si>
    <t>(0,03…155)  м3/ч;  ПГ ± (1…5) %;                   ДУ  25 мм</t>
  </si>
  <si>
    <t>(0,03…155)  м3/ч;  ПГ ± (1…5) %;                   ДУ  30 мм</t>
  </si>
  <si>
    <t>(0,03…155)  м3/ч;  ПГ ± (1…5) %;                   ДУ  32 мм</t>
  </si>
  <si>
    <t>(0,03…155)  м3/ч;  ПГ ± (1…5) %;                  ДУ  40 мм</t>
  </si>
  <si>
    <t>(0,03…155)  м3/ч;  ПГ ± (1…5) %;                   ДУ  50 мм</t>
  </si>
  <si>
    <t>(0,03…155)  м3/ч;  ПГ ± (1…5) %;                   ДУ свыше 80 мм до 100 мм</t>
  </si>
  <si>
    <t xml:space="preserve">(0,03…155)  м3/ч;  ПГ ± (1…5) %;                   ДУ свыше 100 мм до 150 мм </t>
  </si>
  <si>
    <t xml:space="preserve">Приборы </t>
  </si>
  <si>
    <t xml:space="preserve">Тягонапоромеры, тягомеры, напоромеры жидкостные </t>
  </si>
  <si>
    <t>Комплексы для измерения давления  однопредельные</t>
  </si>
  <si>
    <t>(минус 0,1…16) МПа; КТ 0,06…0,25; ИПД; ИПДЦ</t>
  </si>
  <si>
    <t>Комплексы для измерения давления  многопредельные</t>
  </si>
  <si>
    <t>(минус 0,1…0) МПа, (0…0,063) МПа, (0…16) МПа; КТ 0,06…0,25; ИПД; ИПДЦ</t>
  </si>
  <si>
    <t xml:space="preserve">Модуль давления </t>
  </si>
  <si>
    <t>(0,03…155) м3/ч; Диаметр                20 …40 мм; ПГ ± (1…5) % (ультразвуковые, электромагнитные, вихревые и др.)</t>
  </si>
  <si>
    <t>(0,03…155) м3/ч; Диаметр                40 …50 мм; ПГ ± (1…5) % (ультразвуковые, электромагнитные, вихревые и др.)</t>
  </si>
  <si>
    <t>(0,03…155) м3/ч; Диаметр                50 …80 мм; ПГ ± (1…5) % (ультразвуковые, электромагнитные, вихревые и др.)</t>
  </si>
  <si>
    <t>(0,03…155) м3/ч; Диаметр                свыше 80 мм; ПГ ± (1…5) % (ультразвуковые, электромагнитные, вихревые и др.)</t>
  </si>
  <si>
    <t xml:space="preserve">Преобразователи, расходомеры воды объемные </t>
  </si>
  <si>
    <t>Преобразователи, расходомеры воды объемные</t>
  </si>
  <si>
    <t>0,1…24 л/мин; ПГ ± 5 %; типа ПУ</t>
  </si>
  <si>
    <t xml:space="preserve">Ц4311 </t>
  </si>
  <si>
    <t>Измерители индуктивности емкости, мосты переменного тока Е7-</t>
  </si>
  <si>
    <t>Е7-8, Е7-14, Е7-15, Е7-22 и др.</t>
  </si>
  <si>
    <t>Коэффициент</t>
  </si>
  <si>
    <t>Б5, GDS, SPS и др.</t>
  </si>
  <si>
    <t>34и7615</t>
  </si>
  <si>
    <t>Станция катодной защиты, блок телеметрии</t>
  </si>
  <si>
    <t>Тверца-900, Тверца-ТМ</t>
  </si>
  <si>
    <t>С197 и др.</t>
  </si>
  <si>
    <t>Fluke, M266, 2002PA и др.</t>
  </si>
  <si>
    <t>К-51, 506, 541, К-50, 505, 540 и др.</t>
  </si>
  <si>
    <t>МИКО, Ф4104 и др.</t>
  </si>
  <si>
    <t>Щ-30, Щ-34, ИСО-1 и др.</t>
  </si>
  <si>
    <t>М417, ИФН-200, EP-180 и др.</t>
  </si>
  <si>
    <t>Генераторы сигналов низкочастотные</t>
  </si>
  <si>
    <t>Г3-36, Г3-54, Г3-102, Г3-107, Г3-112, Г3-112/1, Г3-118, ГИВЧ-77, ГТЧ-03М-80</t>
  </si>
  <si>
    <t>Генераторы сигналов НЧ прецизионные</t>
  </si>
  <si>
    <t>Г3-105, Г3-110, Г3-122 и др.</t>
  </si>
  <si>
    <t xml:space="preserve">Генераторы прямоугольных импульсов </t>
  </si>
  <si>
    <t>Г5-54, Г5-56, Г5-60, Диспут и др.</t>
  </si>
  <si>
    <t>Генераторы сигналов высокочастотные</t>
  </si>
  <si>
    <t>R&amp;S SMC100A, Г4-102(А), Г4-116, Г4-117, Г4-151, Г4-158, Г4-164 (А), РГ4-17-01, Г4-176, Г4-218</t>
  </si>
  <si>
    <t xml:space="preserve">Генераторы сигналов специальной формы </t>
  </si>
  <si>
    <t>ГСС- , ГФ-05, Г6-27, -34,   -35, -37; GFG-8210, 8215A, 8219A, АКИП-3413/1-3, SFG-2010, SFG-2110 и др.</t>
  </si>
  <si>
    <t>SDA-5000, Г6-30, Г6-35 и др.</t>
  </si>
  <si>
    <t>С6-8, С6-11, С6-12 и др.</t>
  </si>
  <si>
    <t>Л2-23, Л3-3</t>
  </si>
  <si>
    <t xml:space="preserve">Измерители неоднородности линий </t>
  </si>
  <si>
    <t>Р5-5; Р5-10, Р5-10/1 и др.</t>
  </si>
  <si>
    <t>"ИРК-ПРО", ПКП-5 и др.</t>
  </si>
  <si>
    <t>Приборы кабельные с рефлектометром</t>
  </si>
  <si>
    <t xml:space="preserve">мод. ИРК-ПРО     7.4, ИРК-ПРО АЛЬФА, ИРК-ПРО Гамма и др. </t>
  </si>
  <si>
    <t>С1-55, С1-64, С1-69, С1-77, С1-83, С1-97, 
С1-102, С1-103, С1-118, С1-131, С1-137, C1-151, GOS-620, GOS-6103,  GDS-820S, GDS-830, GDS-840C, ADS-2121M 
 и др.</t>
  </si>
  <si>
    <t>С1-65, С1-65А, С1-68, С1-73, С1-94 и др.</t>
  </si>
  <si>
    <t>С1-107, С1-112, C1-112А, АКИП-4125/1А,   АСК-2028, АСК-2068, Fluke 190, Fluke 123, 124, 125; Fluke 192B, 192C,    196B, 196C, 199B, 199C;  и др.</t>
  </si>
  <si>
    <t>TDS2012, WaveJet 312, 314,    322A; WaveAce 102, 112, 202, 212 и др.</t>
  </si>
  <si>
    <t>(0…60) мин  ПГ ± (0,1…1,8) с  "Интеграл С-01"</t>
  </si>
  <si>
    <t>Массовая доля жира (0,02…60) %;                   ПГ ± (0,10…0,50) %
Массовая доля белка (1,5…26,0) %;                 ПГ ± (0,15…0,5) %   
Массовая доля СОМО (3…15) %;                     ПГ ±( 0,1...0,20) %
Массовая доля коллагена (0…10,0) %;            ПГ ± 0,5 %
5…500 с;   ПГ ± 5,0 %</t>
  </si>
  <si>
    <t xml:space="preserve">Аппарат рентгеновский для спектрального анализа </t>
  </si>
  <si>
    <t xml:space="preserve">Анализатор фотометрический </t>
  </si>
  <si>
    <t>(0,010…1000) мг/дм3  ПГ ± (10…50) %; "SPECTRODUANT NOVA-60" и др.</t>
  </si>
  <si>
    <t xml:space="preserve">Полярографы </t>
  </si>
  <si>
    <t xml:space="preserve">Анализатор вольтамперометрический </t>
  </si>
  <si>
    <t xml:space="preserve">Ареометры для спирта </t>
  </si>
  <si>
    <t>(0…105) % алк.   ПГ ± (0,1…1,0) %; АСП-1, АСП-2</t>
  </si>
  <si>
    <t xml:space="preserve">Ареометры для молока </t>
  </si>
  <si>
    <t>(650…1840) кг/м3  ПГ ± (0,5…20,0) кг/м3; АМ, АМ1, АМТ и др.</t>
  </si>
  <si>
    <t xml:space="preserve">Ареометры для нефти </t>
  </si>
  <si>
    <t>(650…1840) кг/м3  ПГ ± (0,5…20,0) кг/м3; АН1, АНТ1, АНТ2, АОН-4 и др.</t>
  </si>
  <si>
    <t xml:space="preserve">Ареометры общего назначения </t>
  </si>
  <si>
    <t>(650…1840) кг/м3  ПГ ± (0,5…20,0) кг/м3; АОН</t>
  </si>
  <si>
    <t xml:space="preserve">Октанометры </t>
  </si>
  <si>
    <t xml:space="preserve">(67,0…98,0) ед.ОЧ  ПГ ± 2,0%; Октан-ИМ и др. </t>
  </si>
  <si>
    <t>(минус 10...200) мВ                       
(20... 90) мА                                         (90...2000) Ом                                           (минус 50…1600) °С
КТ 0,25...0,5</t>
  </si>
  <si>
    <t xml:space="preserve">Измерители временных интервалов </t>
  </si>
  <si>
    <r>
      <t>(10-8…10</t>
    </r>
    <r>
      <rPr>
        <sz val="9"/>
        <rFont val="Times New Roman"/>
        <family val="1"/>
      </rPr>
      <t>2</t>
    </r>
    <r>
      <rPr>
        <sz val="12"/>
        <rFont val="Times New Roman"/>
        <family val="1"/>
      </rPr>
      <t>) с  ПГ ± (10-7τ изм+ 0,35×10-9) сИ2-  и др.</t>
    </r>
  </si>
  <si>
    <r>
      <t>(5×10- 6 …10</t>
    </r>
    <r>
      <rPr>
        <sz val="9"/>
        <rFont val="Times New Roman"/>
        <family val="1"/>
      </rPr>
      <t>5</t>
    </r>
    <r>
      <rPr>
        <sz val="12"/>
        <rFont val="Times New Roman"/>
        <family val="1"/>
      </rPr>
      <t>)  с  ПГ ± (3×10-6) с</t>
    </r>
  </si>
  <si>
    <t xml:space="preserve">Приборы для поверки таксофонов </t>
  </si>
  <si>
    <t xml:space="preserve">Формирователь телефонных соединений </t>
  </si>
  <si>
    <t>(1…600) с  ПГ ± 0,15 %  "Комета" и др.</t>
  </si>
  <si>
    <t>(1…10800) с  ПГ  ±  0,3  с  "Призма-8"  и др.</t>
  </si>
  <si>
    <t xml:space="preserve">Секундомеры электрические </t>
  </si>
  <si>
    <t>(5×10- 6 …105)  с  ПГ ± (3×10-6) с  ПВ-53 и др.</t>
  </si>
  <si>
    <t xml:space="preserve">Измерители параметров реле </t>
  </si>
  <si>
    <t>(0…100000) мс  ПГ ± 0,005 %  Ф291 и др.</t>
  </si>
  <si>
    <t xml:space="preserve">Синтезаторы частоты </t>
  </si>
  <si>
    <t>50 Гц…1300 МГц  ПГ ± 5·10-7  Ч6-31 71 74 и др.</t>
  </si>
  <si>
    <t xml:space="preserve">Системы измерения длительности соединений  </t>
  </si>
  <si>
    <t>(1…10800) с   ПГ ± 1 % СИДС S12, SI 2000, А1000 S12, ELTA, КВАНТ-Е, ЭЛКОМ и др.</t>
  </si>
  <si>
    <t xml:space="preserve">Устройства синхронизации времени </t>
  </si>
  <si>
    <t>от 0 с  ПГ ± (1…1,5) с/сутки  ПГ ± (10-2…350) мс  УСВ-2; УСВ-1;</t>
  </si>
  <si>
    <t xml:space="preserve">Аппараты испытания диэлектриков </t>
  </si>
  <si>
    <t>0,1…100 кВ  ПГ ± 2,5 %  
50 Гц  
0,01…50 мА  ПГ ± 2,5 %                              АИД-70Ц, АИД-70М</t>
  </si>
  <si>
    <t>(20…220) км/ч  ПГ ± 0,5 км/ч</t>
  </si>
  <si>
    <t xml:space="preserve">Амперметры,вольтметры постоянного тока </t>
  </si>
  <si>
    <t>до 6 пределов  кл 0,1-0,5</t>
  </si>
  <si>
    <t xml:space="preserve">Амперметры, вольтметры, ваттметры постоянного тока </t>
  </si>
  <si>
    <t>свыше 6 пределов кл 0,1-0,5</t>
  </si>
  <si>
    <t xml:space="preserve">Вольтметры, ваттметры, амперметры постоянного и переменного тока </t>
  </si>
  <si>
    <t>однопредельные кл.1-4</t>
  </si>
  <si>
    <t xml:space="preserve">Вольтметры, ваттметры, амперметры </t>
  </si>
  <si>
    <t xml:space="preserve">Ампервольтметры, амперметры, вольтметры постоянного, переменного тока </t>
  </si>
  <si>
    <t>кл.0,1-0,5</t>
  </si>
  <si>
    <t xml:space="preserve">Ампервольтметры постоянного и переменного тока </t>
  </si>
  <si>
    <t>Аппараты для поверки изм.трансф.</t>
  </si>
  <si>
    <t>К-507, АИТ, АТТ, К535 и др.</t>
  </si>
  <si>
    <t xml:space="preserve">Ваттметры постоянного и переменного тока </t>
  </si>
  <si>
    <t>Д5016, 5020, 5104 и др.</t>
  </si>
  <si>
    <t>Вольтметры универсальные</t>
  </si>
  <si>
    <t>Вольтметры цифровые постоянного и переменного тока однопр</t>
  </si>
  <si>
    <t xml:space="preserve">Вольтамперфазометры </t>
  </si>
  <si>
    <t>ВАФ; "Парма"; "Ретометр" и др.</t>
  </si>
  <si>
    <t xml:space="preserve">Измерители потенциала </t>
  </si>
  <si>
    <t xml:space="preserve">Имитаторы электродной системы </t>
  </si>
  <si>
    <t>И-01, И-02 и др.</t>
  </si>
  <si>
    <t xml:space="preserve">Измеритель показателей качества электрической энергии </t>
  </si>
  <si>
    <t>ИПП-1, ОРИОН ИП-01  и др.</t>
  </si>
  <si>
    <t xml:space="preserve">Измерители сопротивления заземления </t>
  </si>
  <si>
    <t>М416, Ф4103 и др.</t>
  </si>
  <si>
    <t xml:space="preserve">Измерители токов короткого замыкания </t>
  </si>
  <si>
    <t>Щ41160 и др.</t>
  </si>
  <si>
    <t xml:space="preserve">Источники питания </t>
  </si>
  <si>
    <t xml:space="preserve">Калибратор-измеритель </t>
  </si>
  <si>
    <t xml:space="preserve">Калибраторы-измерители </t>
  </si>
  <si>
    <t>ИКСУ-2000, СКС-6 и др.</t>
  </si>
  <si>
    <t xml:space="preserve">Калибратор тока </t>
  </si>
  <si>
    <t xml:space="preserve">Калибраторы </t>
  </si>
  <si>
    <t>П320 и др.</t>
  </si>
  <si>
    <t xml:space="preserve">Киловольтметры </t>
  </si>
  <si>
    <t>Портативный калибратор давления (электронный блок)</t>
  </si>
  <si>
    <t>"Метран" ПКД-10М; 501-ПКД-Р и др.</t>
  </si>
  <si>
    <t xml:space="preserve">Катушки сопротивления </t>
  </si>
  <si>
    <t>3 разр.Р310, 321, 322, 323, 331, 361,ОКС-1,2 и др.</t>
  </si>
  <si>
    <t xml:space="preserve">Комплекты измерительные </t>
  </si>
  <si>
    <t xml:space="preserve">Магазин нагрузок </t>
  </si>
  <si>
    <t>УНТТ и др.</t>
  </si>
  <si>
    <t xml:space="preserve">Магазины сопротивления </t>
  </si>
  <si>
    <t>МСР-60 63 Р-326 327 4831и др.</t>
  </si>
  <si>
    <t>КСМ-4,6  P33 и др.</t>
  </si>
  <si>
    <t xml:space="preserve">Магазины сопротивления однозначные </t>
  </si>
  <si>
    <t>P400, 403, 404, 405 и др.</t>
  </si>
  <si>
    <t xml:space="preserve">Магазины сопротивления многозначные </t>
  </si>
  <si>
    <t>P4001,P4002 и др.</t>
  </si>
  <si>
    <t xml:space="preserve">Мегаомметры </t>
  </si>
  <si>
    <t xml:space="preserve">Мультиметры цифровые </t>
  </si>
  <si>
    <t>APPA, Fluke, M890G и др.</t>
  </si>
  <si>
    <t xml:space="preserve">(1…10800) с  ПГ  ±  0,3  с  </t>
  </si>
  <si>
    <t>однопредельные кл.1-4 не снятые с оборудования</t>
  </si>
  <si>
    <t xml:space="preserve">Мультиметр </t>
  </si>
  <si>
    <t>"Ресурс-ПЭ" и др.</t>
  </si>
  <si>
    <t xml:space="preserve">Измерители параметров электробезопасности электроустановок </t>
  </si>
  <si>
    <t>MPI-508, MPI-510, MPI-511,  MPI-520, MPI-525, GPT-715A, GPI-725A и др.</t>
  </si>
  <si>
    <t xml:space="preserve">Мосты переменного тока </t>
  </si>
  <si>
    <t>P525, 5026 и др.</t>
  </si>
  <si>
    <t>СА7100; ВЕКТОР-2.0М и др.</t>
  </si>
  <si>
    <t xml:space="preserve">Мосты постоянного тока </t>
  </si>
  <si>
    <t>ММВ, МКМВ и др.</t>
  </si>
  <si>
    <t>Р-4053, 4060, 329 и др.</t>
  </si>
  <si>
    <t xml:space="preserve">Мосты ординарные постоянного тока </t>
  </si>
  <si>
    <t>Р333и др.</t>
  </si>
  <si>
    <t xml:space="preserve">Омметры цифровые </t>
  </si>
  <si>
    <t xml:space="preserve">Приборы для контроля сопротивления цепи "фаза-нуль" </t>
  </si>
  <si>
    <t xml:space="preserve">Потенциометры </t>
  </si>
  <si>
    <t>ПП-1, ПП-63 и др.</t>
  </si>
  <si>
    <t xml:space="preserve">Потенциометры постоянного тока </t>
  </si>
  <si>
    <t>кл 0,01-0,05 Р2/1 Р37 и др.</t>
  </si>
  <si>
    <t>Р355 и др.</t>
  </si>
  <si>
    <t xml:space="preserve">Потенциометры низкоомные </t>
  </si>
  <si>
    <t>Р306 330 и др.</t>
  </si>
  <si>
    <t xml:space="preserve">Преобразователи-измерители </t>
  </si>
  <si>
    <t>ПЦ6806 и др.</t>
  </si>
  <si>
    <t xml:space="preserve">Приборы комбинированные </t>
  </si>
  <si>
    <t>Ц4312, 4353 и др.</t>
  </si>
  <si>
    <t xml:space="preserve">Прибор сравнения </t>
  </si>
  <si>
    <t>КНТ, ПСТ и др.</t>
  </si>
  <si>
    <t xml:space="preserve">Прибор энергетика многофункциональный портативный </t>
  </si>
  <si>
    <t>"ЭНЕРГОМЕРА СЕ602" и др.</t>
  </si>
  <si>
    <t>Р4833 и др.</t>
  </si>
  <si>
    <t>Приборы универсальные измерительные</t>
  </si>
  <si>
    <t>Приборы универсальные</t>
  </si>
  <si>
    <t xml:space="preserve">Приборы кабельные  </t>
  </si>
  <si>
    <t>ПКП-2,3,4,5 и др.</t>
  </si>
  <si>
    <t xml:space="preserve">Сопротивления добавочные </t>
  </si>
  <si>
    <t>ДС и др.</t>
  </si>
  <si>
    <t xml:space="preserve">Счетчики электроэнергии индукционные </t>
  </si>
  <si>
    <t>однофазные</t>
  </si>
  <si>
    <t>трехфазные</t>
  </si>
  <si>
    <t xml:space="preserve">Счетчики электроэнергии электронные </t>
  </si>
  <si>
    <t xml:space="preserve">Счетчики электронные эталонные </t>
  </si>
  <si>
    <t>ЦЭ6806 и др.</t>
  </si>
  <si>
    <t xml:space="preserve">Счетчики электроэнергии трехфазные многофункциональные </t>
  </si>
  <si>
    <t>СЭТ-4ТМ, Меркурий 230 ART и др.</t>
  </si>
  <si>
    <t xml:space="preserve">Тераомметры </t>
  </si>
  <si>
    <t>Е6-13, Е6-13А и др.</t>
  </si>
  <si>
    <t xml:space="preserve">Трансформ.напряжения однофазные </t>
  </si>
  <si>
    <t>НОМ-6; НОМ-10 и др.</t>
  </si>
  <si>
    <t>НЛЛ-35;ЗНОМ-35 и др.</t>
  </si>
  <si>
    <t xml:space="preserve">Трансформ.напряжения трехфазные </t>
  </si>
  <si>
    <t>НАМИ-10;ТМИ-10 и др.</t>
  </si>
  <si>
    <t>НАМИ-27,5; НАМИ-35 и др.</t>
  </si>
  <si>
    <t xml:space="preserve">Трансформаторы напряжения </t>
  </si>
  <si>
    <t>НКФ-110; НАМИ-110 и др.</t>
  </si>
  <si>
    <t xml:space="preserve">Трансформаторы напряжения  </t>
  </si>
  <si>
    <t>НКФ-220 и др.</t>
  </si>
  <si>
    <t>Трансформаторы тока  (поверка в ЦСМ)</t>
  </si>
  <si>
    <t>Т-0.66 и др.</t>
  </si>
  <si>
    <t>Трансформаторы тока (поверка на оборудовании заказчика)</t>
  </si>
  <si>
    <t xml:space="preserve">Т-0.66 и и др. </t>
  </si>
  <si>
    <t xml:space="preserve">Трансформаторы тока </t>
  </si>
  <si>
    <t>И-54 УТТ-5 УТТ-6М</t>
  </si>
  <si>
    <t xml:space="preserve">Трансформаторы тока лабораторные </t>
  </si>
  <si>
    <t>И561 и др.</t>
  </si>
  <si>
    <t xml:space="preserve">Трансформ.тока </t>
  </si>
  <si>
    <t>ТВЛМ-10; ТПК-10; ТПЛ-10; ТОЛ-10 и др.</t>
  </si>
  <si>
    <t xml:space="preserve">Трансформаторы тока  </t>
  </si>
  <si>
    <t>ТФН-35; ТФЗМ-35; ТПЛ-35 и др.</t>
  </si>
  <si>
    <t>ТФНД-110; ТФН-110 и др.</t>
  </si>
  <si>
    <t>ТФНД-220 и др.</t>
  </si>
  <si>
    <t>свыше 5000 А</t>
  </si>
  <si>
    <t xml:space="preserve">Установки для проверки параметров электрической безопасности </t>
  </si>
  <si>
    <t>GPT-79801…4 и др.</t>
  </si>
  <si>
    <t xml:space="preserve">Установки поверочные </t>
  </si>
  <si>
    <t>У-300 и др.</t>
  </si>
  <si>
    <t xml:space="preserve">Установки проверки средств релейной защиты </t>
  </si>
  <si>
    <t>«Уран-1», «Уран-2»</t>
  </si>
  <si>
    <t xml:space="preserve">Устройства испытательные </t>
  </si>
  <si>
    <t>«РЕТОМ-11, РЕТОМ-41 М» и др.</t>
  </si>
  <si>
    <t xml:space="preserve">Устройства испытательные комплектные </t>
  </si>
  <si>
    <t>«Сатурн М» и др.</t>
  </si>
  <si>
    <t xml:space="preserve">Устройства проверки простых защит </t>
  </si>
  <si>
    <t>«Нептун», «Нептун-2» и др.</t>
  </si>
  <si>
    <t xml:space="preserve">Устройства проверки средств релейной защиты </t>
  </si>
  <si>
    <t>«Нептун-3» и др.</t>
  </si>
  <si>
    <t xml:space="preserve">Установка для поверки счетчиков электрической энергии </t>
  </si>
  <si>
    <t>ЦУ6800 и др.</t>
  </si>
  <si>
    <t xml:space="preserve">Фазометры </t>
  </si>
  <si>
    <t>Д31 32 39 и др.</t>
  </si>
  <si>
    <t>Д578 5781 5782 ЭАФ1М и др.</t>
  </si>
  <si>
    <t xml:space="preserve">Шунты </t>
  </si>
  <si>
    <t>Р6 и др.</t>
  </si>
  <si>
    <t xml:space="preserve">Элементы  нормальные </t>
  </si>
  <si>
    <t>3 разряда  Х488 и др.</t>
  </si>
  <si>
    <t xml:space="preserve">Анализаторы телефонных каналов </t>
  </si>
  <si>
    <t xml:space="preserve">Анализаторы ИКМ и передачи данных </t>
  </si>
  <si>
    <t>Puma 4050E, 4100E, 4200Е, 4300Е и др.</t>
  </si>
  <si>
    <t xml:space="preserve">Анализаторы цифровых линий  </t>
  </si>
  <si>
    <t xml:space="preserve">Анализаторы цифровых потоков </t>
  </si>
  <si>
    <t>ANT-5 и др.</t>
  </si>
  <si>
    <t xml:space="preserve">Анализаторы спектра НЧ  </t>
  </si>
  <si>
    <t>СК4-72, 77 и др.</t>
  </si>
  <si>
    <t xml:space="preserve">Вольтметры электронные  </t>
  </si>
  <si>
    <t xml:space="preserve">до 1000 МГЦ </t>
  </si>
  <si>
    <t xml:space="preserve">Вольтметры селективные и усилители селективные </t>
  </si>
  <si>
    <t>В6-1, 9, 10 и др.</t>
  </si>
  <si>
    <t xml:space="preserve">Генераторы телевизионных сигналов </t>
  </si>
  <si>
    <t>Селективные измерители уровня, генераторы</t>
  </si>
  <si>
    <t xml:space="preserve">Измерители радиопомех </t>
  </si>
  <si>
    <t>SMY-6,-7,-8,CTY-401 и др.</t>
  </si>
  <si>
    <t>Измеритель каналов тональной частоты</t>
  </si>
  <si>
    <t xml:space="preserve">Измерители переходного затухания </t>
  </si>
  <si>
    <t xml:space="preserve">Измеритель шумов и сигналов низкой частоты </t>
  </si>
  <si>
    <t xml:space="preserve">Рефлектометры </t>
  </si>
  <si>
    <t xml:space="preserve">Прибор кабельный переносной </t>
  </si>
  <si>
    <t xml:space="preserve">Контроллеры </t>
  </si>
  <si>
    <t>типа ОВЕН, МЕТАКОН, АDАМ и др.</t>
  </si>
  <si>
    <t>Автоматизированные системы и комплексы  (за  1 канал)</t>
  </si>
  <si>
    <t>АИИС КУЭ</t>
  </si>
  <si>
    <t xml:space="preserve">Калибратор осциллографов </t>
  </si>
  <si>
    <t>И1-9 и др.</t>
  </si>
  <si>
    <t xml:space="preserve">Осциллографы универсальные 2-канальные </t>
  </si>
  <si>
    <t xml:space="preserve">Осциллографы универсальные 1-канальные </t>
  </si>
  <si>
    <t xml:space="preserve">Осциллографы цифровые запоминающие </t>
  </si>
  <si>
    <t xml:space="preserve">Приборы измерительные </t>
  </si>
  <si>
    <t>П-321 М и др.</t>
  </si>
  <si>
    <t xml:space="preserve">Псофометры </t>
  </si>
  <si>
    <t>П323, PSTR и др.</t>
  </si>
  <si>
    <t xml:space="preserve">Тестеры импульсно-кодовой модуляции </t>
  </si>
  <si>
    <t xml:space="preserve">Тестеры интерфейсных сигналов </t>
  </si>
  <si>
    <t>ТИС-Е1 и др.</t>
  </si>
  <si>
    <t xml:space="preserve">Тестеры цифровых потоков  </t>
  </si>
  <si>
    <t>Viktoria, Viktor и др.</t>
  </si>
  <si>
    <t>ТЦК-Е1,Е2 и др</t>
  </si>
  <si>
    <t xml:space="preserve">Тестеры телефонных аппаратов </t>
  </si>
  <si>
    <t>ЕТТ 10 и др.</t>
  </si>
  <si>
    <t xml:space="preserve">Тестеры цифровых каналов </t>
  </si>
  <si>
    <t>SunSet Е1, SunSet Е10, SunSet Е20, SunLite E1 и др.</t>
  </si>
  <si>
    <t xml:space="preserve">Тестеры цифровых линий </t>
  </si>
  <si>
    <t>Морион Е1, MARCONI 2851, Морион Е100, МАКС Е10 и др.</t>
  </si>
  <si>
    <t xml:space="preserve">Тестеры телефонных линий </t>
  </si>
  <si>
    <t>ALT2000, 3000; LAN ELT 5, LT 2000, ETT20 и др.</t>
  </si>
  <si>
    <t xml:space="preserve">Установки для поверки вольтметров </t>
  </si>
  <si>
    <t>В1-4, 5, 8 и др.</t>
  </si>
  <si>
    <t xml:space="preserve">Установки </t>
  </si>
  <si>
    <t>В1-15, 16 и др.</t>
  </si>
  <si>
    <t xml:space="preserve">Устройства сбора и передачи данных </t>
  </si>
  <si>
    <t>УСПД и др.</t>
  </si>
  <si>
    <t xml:space="preserve">Люксметры-яркомеры </t>
  </si>
  <si>
    <t xml:space="preserve">Люксметры-пульсметры </t>
  </si>
  <si>
    <t xml:space="preserve">Приборы комбинированные (люксметр+УФ-радиометр ) </t>
  </si>
  <si>
    <t xml:space="preserve">Приборы комбинированные  (люксметр + УФ-радиометр+ изм. влажности и t) </t>
  </si>
  <si>
    <t xml:space="preserve">Приборы комбинированные (люксметр+яркомер+измер. влажности и t) </t>
  </si>
  <si>
    <t xml:space="preserve">Приборы комбинированные (люксметр+яркомер+пульсметр) </t>
  </si>
  <si>
    <t xml:space="preserve">Радиометры   </t>
  </si>
  <si>
    <t xml:space="preserve">УФ-радиометры </t>
  </si>
  <si>
    <t xml:space="preserve">Яркомеры </t>
  </si>
  <si>
    <t xml:space="preserve">Приборы комбинированные  (люксметр+ измеритель влажности и t) </t>
  </si>
  <si>
    <t xml:space="preserve">Оптические рефлектометры, системы оптические измерительные </t>
  </si>
  <si>
    <t xml:space="preserve">Оптические рефлектометры с измерителем мощности и источником оптического излучения </t>
  </si>
  <si>
    <t>AQ7275, СМА4000 и др.</t>
  </si>
  <si>
    <t>Спиртомер оптический</t>
  </si>
  <si>
    <t>34. Измерения электрических и магнитных величин</t>
  </si>
  <si>
    <t xml:space="preserve">0…500 мг/дм3  ПГ ± (1…3) %
ПГ ± (0,50+0,05 *Сx)  </t>
  </si>
  <si>
    <t>Массовая доля жира (0,02…60) %;                   ПГ ± (0,10…0,50) %
Массовая доля белка (1,5…26,0) %;                 ПГ ± (0,15…0,5) %   
Массовая доля СОМО (3…15) %;                     ПГ ±( 0,1...0,20) %</t>
  </si>
  <si>
    <t>(0…100) %;  ПГ ± 0,5…7 %
(минус 40…60) °С;   ПГ ± 0,2…0,5 °С
минус 30…180 °С;  ПГ ± 0,1…3 °С</t>
  </si>
  <si>
    <t xml:space="preserve">(0,001…19990) мг/дм3 ПГ ± 5…25 % </t>
  </si>
  <si>
    <t>Cчетная концентрация лейкоцитов (0...99,9)·109 1/л ПГ ± 15 %    ; Cчетная концентрация эритроцитов (0...19,99)·1012 1/л ПГ ± 15 %  ; Массовая концентрация гемоглобина 0...300  г/л ПГ ± 10 %; 0,6…50,0 ммоль/л     0,5…30 ммоль/л СКО не более 7 %</t>
  </si>
  <si>
    <t xml:space="preserve">0…3,0  Б   ПГ ±  0,1…0,2 Б  
ПГ ± 1…5 %; Молярная концентрация мочевины в диапазоне 0,2...1,2 ммоль/л ПГ ± 15 % ; Молярная концентрация глюкозы в диапазоне 4,0...6,0 ммоль/л  ПГ ± 15 %  ; Массовая  концентрация ионов калия в диапазоне 1,0...1600 мг/л ПГ ± 10 %;  Массовая  концентрация ионов кальция  в диапазоне 10...240 мг/л ПГ ± 10 %; Массовая  концентрация ионов натрия в диапазоне 460...4600 мг/л   ПГ ± 10 %  ; Массовая  концентрация ионов хлора в диапазоне 1,0...7000 мг/л ПГ ± 10 %   ; Массовая концентрация ионов лития 1,4...35 мг/л  ПГ ± 10 %     </t>
  </si>
  <si>
    <t>1...100 % ПГ ± 2...4 %</t>
  </si>
  <si>
    <t>37и1010</t>
  </si>
  <si>
    <t>350...950 нм  ПГ ± 1,5 %
0,1...40 мг/л  ПГ ±  2,5 %</t>
  </si>
  <si>
    <t>35. Радиотехнические и радиоэлектронные измерения</t>
  </si>
  <si>
    <t>36. Виброакустические измерения</t>
  </si>
  <si>
    <t>Преобразователи виброизмерительные бесконтактные (проксиметры и виброметры с проксиметрами)</t>
  </si>
  <si>
    <t>0,1…10 мм в диапазоне частот 5…10000 Гц ПГ ± 5·10-2…10-1 мм</t>
  </si>
  <si>
    <t>0,1…200 мкг/дм3  ПГ ±20 %  АБС-1.1 и др.</t>
  </si>
  <si>
    <t>70…10000 с-1  ПГ ± 0,5 % "Спектроскан"</t>
  </si>
  <si>
    <t>(0,03…9,999) % СКО 1,5 %</t>
  </si>
  <si>
    <t>0,0001…50,00 %  СКО 0,005…2 %</t>
  </si>
  <si>
    <t>3…60 % об. ПГ ± 0,2 % об. "Иконэт-МП"</t>
  </si>
  <si>
    <t>(0,0…1500) с  ПГ ± (1…3) с</t>
  </si>
  <si>
    <t>ЕТ-40, 70, 100, 110 и др.</t>
  </si>
  <si>
    <t>36к1703</t>
  </si>
  <si>
    <t>0…5; 0…20; 4…20 мА;                                    ПГ ± (0,05…0,1) %</t>
  </si>
  <si>
    <t>(0…240) мм.вод.ст.; КТ 1; ММН-240</t>
  </si>
  <si>
    <t>(0…1000) мм.вод.ст. КТ 0,3; Петрова ППP</t>
  </si>
  <si>
    <t>(5…500) мкг/дм3 (по Pb(II)) ПГ ± 15 %АВА-2; ТА-2М; "Сульфат-1М"и др.</t>
  </si>
  <si>
    <t xml:space="preserve">(0…500) мг/дм3  ПГ ± (1…3) %
ПГ ± (0,50+0,05 *Сx)  </t>
  </si>
  <si>
    <t>37. Оптические и оптико-физические измерения</t>
  </si>
  <si>
    <t>38. Измерения характеристик ионизирующего излучения</t>
  </si>
  <si>
    <t>39. Средства измерений медицинского назначения</t>
  </si>
  <si>
    <t>ИШС-НЧ и др.</t>
  </si>
  <si>
    <t>ИПЗ-АЛ, ИПКТЧ и др.</t>
  </si>
  <si>
    <t>ИК-ТЧ и др.</t>
  </si>
  <si>
    <t>ЭХО-Р-02 и др.</t>
  </si>
  <si>
    <t>"Гиперфлоу", "Суперфлоу" и др.</t>
  </si>
  <si>
    <t>"ГиперФлоу-УС"и др.</t>
  </si>
  <si>
    <t>31. Измерения физико-химического состава и свойств веществ</t>
  </si>
  <si>
    <t>(минус 20,00...+20,00 дптр) ПГ ± (0,25…0,50) дптр 
(5,60...11,20) мм ПГ ± 0,05 мм</t>
  </si>
  <si>
    <t xml:space="preserve">(минус 30…+25 дптр)  ПГ ± (0,06…0,25) дптр
(0…6,0) пр дптр  ПГ ± (0,1… 0,15) пр дптр   </t>
  </si>
  <si>
    <t>(0,01 - 200000) лк  ПГ ± (5…8) %
(0,01 - 200000) кд/м²  ПГ ± (6…10) %
(1 - 100) %  ПГ ± (6…10) %
(0,01 - 20) Вт/м²  ПГ ± (6…10) %
testo 540, testo 545, ТКА-Люкс и др.</t>
  </si>
  <si>
    <t>(0,01 - 200000) лк  ПГ ± (5…8) %
(0,01 - 200000) кд/м²  ПГ ± (6…10) %
(1 - 100) %  ПГ ± (6…10) %
(0,01 - 20) Вт/м²  ПГ ± (6…10) %                  ТКА-ПКМ мод.31;Аргус-01 и др.</t>
  </si>
  <si>
    <t>(0,01 - 200000) лк  ПГ ± (5…8) %
(0,01 - 200000) кд/м²  ПГ ± (6…10) %
(1 - 100) %  ПГ ± (6…10) %
(0,01 - 20) Вт/м²  ПГ ± (6…10) %                  ТКА-04/3, ТКА-ПК, ТКА-ПКМ мод.02, Аргус-12,  ТЕС 0693 и др.</t>
  </si>
  <si>
    <t>(0,01 - 200000) лк  ПГ ± (5…8) %
(0,01 - 200000) кд/м²  ПГ ± (6…10) %
(1 - 100) %  ПГ ± (6…10) %
(0,01 - 20) Вт/м²  ПГ ± (6…10) %                        Аргус-07, ТКА-ПКМ мод.08 и др.</t>
  </si>
  <si>
    <t>(0,01 - 200000) лк  ПГ ± (5…8) %
(0,01 - 200000) кд/м²  ПГ ± (6…10) %
(1 - 100) %  ПГ ± (6…10) %
(0,01 - 20) Вт/м²  ПГ ± (6…10) %                       ТКА-01/3, ТКА-ПКМ мод.06 и др.</t>
  </si>
  <si>
    <t>(0,01 - 200000) лк  ПГ ± (5…8) %
(0,01 - 200000) кд/м²  ПГ ± (6…10) %
(1 - 100) %  ПГ ± (6…10) %
(0,01 - 20) Вт/м²  ПГ ± (6…10) %                        ТКА-ПКМ мод.42 и др.</t>
  </si>
  <si>
    <t>(0,01 - 200000) лк  ПГ ± (5…8) %
(0,01 - 200000) кд/м²  ПГ ± (6…10) %
(1 - 100) %  ПГ ± (6…10) %
(0,01 - 20) Вт/м²  ПГ ± (6…10) %                    ТКА-ПКМ мод.41 и др.</t>
  </si>
  <si>
    <t>(0,01 - 200000) лк  ПГ ± (5…8) %
(0,01 - 200000) кд/м²  ПГ ± (6…10) %
(1 - 100) %  ПГ ± (6…10) %
(0,01 - 20) Вт/м²  ПГ ± (6…10) %              Эколайт (с 1 фотоголовкой), ТКА-ПКМ, мод. 09 и др.</t>
  </si>
  <si>
    <t>(0,01 - 200000) лк  ПГ ± (5…8) %
(0,01 - 200000) кд/м²  ПГ ± (6…10) %
(1 - 100) %  ПГ ± (6…10) %
(0,01 - 20) Вт/м²  ПГ ± (6…10) %                       ТКА-Пульс и др.</t>
  </si>
  <si>
    <t>(0,01 - 200000) лк  ПГ ± (5…8) %
(0,01 - 200000) кд/м²  ПГ ± (6…10) %
(1 - 100) %  ПГ ± (6…10) %
(0,01 - 20) Вт/м²  ПГ ± (6…10) %                  Аргус-03,-04,-05,-06;  РАТ и др.</t>
  </si>
  <si>
    <t>(0,01 - 200000) лк  ПГ ± (5…8) %
(0,01 - 200000) кд/м²  ПГ ± (6…10) %
(1 - 100) %  ПГ ± (6…10) %
(0,01 - 20) Вт/м²  ПГ ± (6…10) %                    ТКА-ПКМ мод.12, мод. 13, -АВС и др.</t>
  </si>
  <si>
    <t>(0,01 - 200000) лк  ПГ ± (5…8) %
(0,01 - 200000) кд/м²  ПГ ± (6…10) %
(1 - 100) %  ПГ ± (6…10) %
(0,01 - 20) Вт/м²  ПГ ± (6…10) %                 Аргус-02 и др.</t>
  </si>
  <si>
    <t>(0,01 - 200000) лк  ПГ ± (5…8) %
(0,01 - 200000) кд/м²  ПГ ± (6…10) %
(1 - 100) %  ПГ ± (6…10) %
(0,01 - 20) Вт/м²  ПГ ± (6…10) %                    ТКА-ПКМ мод.43. ТКА-ПК  и др.</t>
  </si>
  <si>
    <t>Ваттметры   (измерители уровня оптической мощности)</t>
  </si>
  <si>
    <t>ИСП-РМ1401К-01; ИСП-РМ1701М       и др.</t>
  </si>
  <si>
    <t>Белла; Мастер-1; ДБГ-Б; ДБГБ-01 и др.</t>
  </si>
  <si>
    <t>ДП-5, ИМД-1Р и др. (в диапазоне измерений до 200 мР/ч)</t>
  </si>
  <si>
    <t xml:space="preserve">Измерители-сигнализаторы поисковые </t>
  </si>
  <si>
    <t xml:space="preserve">Дозиметры бытовые по гамма-излучению </t>
  </si>
  <si>
    <t xml:space="preserve">Измеритель мощности дозы </t>
  </si>
  <si>
    <t>0,2…1,0 л  ПГ ± 15 %
2…30 л/мин ПГ ± 15 %
6…30 мин-1  ПГ ± 10 %</t>
  </si>
  <si>
    <t>39в1830</t>
  </si>
  <si>
    <t>39в1840</t>
  </si>
  <si>
    <t>SpO2 (60…100) %    ПГ ± 3 %  
PR (30…240) 1/мин  ПГ ± 2 1/мин</t>
  </si>
  <si>
    <t>(5…350) Дж  ПГ ± (15…30) % 
(0…4) кВ   ПГ ± (5…10) % 
(0,2…4) мс ПГ ± 0,5 мс</t>
  </si>
  <si>
    <t>0,03…10 мВ    ПГ ± 5…15 %   
0…400 Гц  ПГ ± 5 %</t>
  </si>
  <si>
    <t>SpO2 (60…100) %   ПГ ± 3 %  
PR (30…240) 1/мин   ПГ ± 2 1/мин
Т (20…43) °С   ПГ ± 0,1 °С 
АД (15…300) мм рт.ст. ПГ ± 3 мм рт.ст 
ЧД (6..60) 1/мин ПГ ± 3 1/мин</t>
  </si>
  <si>
    <t>R0  10…200 Ом    ПГ ± 2 Ом
R0  200…1000 Ом   ПГ ± 5 Ом 
ΔR   0,05…4 Ом  ПГ ± 10…15 %</t>
  </si>
  <si>
    <t xml:space="preserve">Комплексы медицинские диагностические телеметрические транстелефонные </t>
  </si>
  <si>
    <t xml:space="preserve">Комплексы аппаратно-программные для  функциональной диагностики </t>
  </si>
  <si>
    <t>Тредекс  и др.</t>
  </si>
  <si>
    <t>"Валента"  и др.</t>
  </si>
  <si>
    <t xml:space="preserve">Аппараты лазерной терапии </t>
  </si>
  <si>
    <t>Мустанг, Узор, Рикта, Улей, Милта и др.</t>
  </si>
  <si>
    <t>(0…90)° ПГ ± 3°
(0…360)° ПГ ± 2,5°
ПНР-2-01</t>
  </si>
  <si>
    <t>Периметры поля зрения (периодическая поверка)</t>
  </si>
  <si>
    <t>Комплекты мониторов компьютеризированные носимые мониторирования  (1 монитор)</t>
  </si>
  <si>
    <t xml:space="preserve">ЭКГ, АД, ЧП </t>
  </si>
  <si>
    <t>39с1760</t>
  </si>
  <si>
    <t>39с1770</t>
  </si>
  <si>
    <t>39с1750</t>
  </si>
  <si>
    <t>(0,1…12) л/с ПГ ± 5 %</t>
  </si>
  <si>
    <t>"УТВЕРЖДАЮ"
Директор ФБУ "Костромской ЦСМ"
_____________________ В.В. Булатов
"_____" декабря 2017г.</t>
  </si>
  <si>
    <t>Наценка за поверку средств измерений вне графика  при необходимости провести метрологические работы ранее или позднее чем на один месяц, относительно сроков оговорённых в Графике поверки (калибровки) средств измерений или при отсутствии графика.</t>
  </si>
  <si>
    <t>Наценка за поверку средств измерений внерабочие дни.</t>
  </si>
  <si>
    <t>28т6550</t>
  </si>
  <si>
    <t>28у6551</t>
  </si>
  <si>
    <t>Наценки на проведение услуг по поверке  средств измерений</t>
  </si>
  <si>
    <t>38д0307</t>
  </si>
  <si>
    <t xml:space="preserve">Дозиметры-радиометры  бытовые  </t>
  </si>
  <si>
    <t>ИРД-02Б; АНРИ-01 и др.</t>
  </si>
  <si>
    <t>виброускорение 0,2…345 м/с2   в диапазоне частот 5…10000 Гц
виброскорость 0,3…100 мм/с  в диапазоне частот 5…10000 Гц
виброперемещение 10…12000 мкм  в диапазоне частот 10…1400 Гц</t>
  </si>
  <si>
    <t xml:space="preserve">Толщиномеры ультразвуковые </t>
  </si>
  <si>
    <t>27р2351</t>
  </si>
  <si>
    <t>Рулетки металлические измерительные с лотом</t>
  </si>
  <si>
    <t>(0…100) мКТ 2; Р10УЗГ, Р20УЗГ и др.</t>
  </si>
  <si>
    <t>(30...150)  кг; КТ средний</t>
  </si>
  <si>
    <t>(0,12…250) м3/ч; ПГ ± 0,5 %
(0,3…3000) т/ч; ПГ ± 0,3 % типа
«АЛКО»; «Бакус»</t>
  </si>
  <si>
    <t>Системы и комплексы измерительные учета алкоголя и алкогольной продукции  за 1 канал</t>
  </si>
  <si>
    <t>рН-метры, иономеры лабораторные однопредельные</t>
  </si>
  <si>
    <t>Люксметры за 1 параметр</t>
  </si>
  <si>
    <t>Аспираторы одноканальные с ротаметром</t>
  </si>
  <si>
    <t>Аспираторы двухканальные с ротаметрами</t>
  </si>
  <si>
    <t>29а1811</t>
  </si>
  <si>
    <t>29а1812</t>
  </si>
  <si>
    <t>29а1813</t>
  </si>
  <si>
    <t>Аспираторы четырехканальные с ротаметрами</t>
  </si>
  <si>
    <t>Аспираторы трехканальные с ротаметрами</t>
  </si>
  <si>
    <t>0,5…60,0 МСм/м; ПГ ± (0,05+0,03Х) МСм/м</t>
  </si>
  <si>
    <t>Весы электронные торговые без определения стоимости товара</t>
  </si>
  <si>
    <r>
      <rPr>
        <b/>
        <sz val="14"/>
        <rFont val="Times New Roman"/>
        <family val="1"/>
      </rPr>
      <t xml:space="preserve">                      ПРЕЙСКУРАНТ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цен ФБУ "Костромской ЦСМ"  на поверку  средств измерений, не входящих в перечень средств измерений, поверка которых осуществляется только аккредитованными в области обеспечения единства измерений государственными региональными центрами метрологии</t>
    </r>
  </si>
  <si>
    <t>При выполнении поверки средств измерений при особых условиях заказчика размер доплаты определяется протоколом соглашения договорной цены.</t>
  </si>
  <si>
    <t>Тарифы могут быть увеличены на сумму затрат, связанных с командировочными, транспортными  расходами.</t>
  </si>
  <si>
    <t>В7-26, 40, 53 и др. Agilent 34401A и др.</t>
  </si>
  <si>
    <t>Щ304-1, 3020, исп. СВ3020-100, СВ3020-250 и др.</t>
  </si>
  <si>
    <t>Ресурс-UF2, Энергомонитор-3.3Т и др.</t>
  </si>
  <si>
    <t>MZC-300, MRU-20,-105,-120, MI 3123 и др.</t>
  </si>
  <si>
    <t>34и4027</t>
  </si>
  <si>
    <t>Измерители параметров заземляющих устройств</t>
  </si>
  <si>
    <t>MRU-100, MRU-101</t>
  </si>
  <si>
    <t>КИСС-02, 03, YOKOGAWA CA71, Fluke 724 и др.</t>
  </si>
  <si>
    <t>UPS-III, mAcal-R, 10302 и др.</t>
  </si>
  <si>
    <t>Ц-90, Ц4501, Д90 и др.</t>
  </si>
  <si>
    <t>М4100/1-5, Ф4102-, ЭС0202.и др.</t>
  </si>
  <si>
    <t>Е6-24, Е6-31, М6, М1-ЖТ, 1800 IN и др</t>
  </si>
  <si>
    <t>АМ-1006, В7-62,63,64 и др.</t>
  </si>
  <si>
    <t xml:space="preserve">Приборы для измерения показателей качества электрической энергии </t>
  </si>
  <si>
    <t>Прорыв-КЭ, Рэсурс-ПКЭ  и др.</t>
  </si>
  <si>
    <t>УПИП-60 и др.</t>
  </si>
  <si>
    <t>EDT-135, EDT-130,  EST-125, EST-120, EDСT-20 и др.</t>
  </si>
  <si>
    <t>РЕЙС-105М, РЕЙС-205, РИ-10М1, СОВА и др.</t>
  </si>
  <si>
    <t xml:space="preserve">Осциллографы-мультиметры цифровые </t>
  </si>
  <si>
    <t>Беркут-Е1</t>
  </si>
  <si>
    <t>35т2456</t>
  </si>
  <si>
    <t xml:space="preserve">Анализатор </t>
  </si>
  <si>
    <t>BERcut-SDH</t>
  </si>
  <si>
    <t>35т2457</t>
  </si>
  <si>
    <t xml:space="preserve">Анализаторы универсальные телекоммуникационных сетей </t>
  </si>
  <si>
    <t>Беркут-ММТ с модулем Е1</t>
  </si>
  <si>
    <t>35т2458</t>
  </si>
  <si>
    <t>Тестеры-анализаторы сетей Ethernet</t>
  </si>
  <si>
    <t>Беркут-ЕТХ, Беркут-ЕТ, Беркут-МХ</t>
  </si>
  <si>
    <t>Тестеры интерфейса Е1</t>
  </si>
  <si>
    <t>АТ-Е1</t>
  </si>
  <si>
    <t>OLA-55,  FOD-5418 и др.</t>
  </si>
  <si>
    <t>FOD 1204, OLP-55, Алмаз-23, Рубин 201, Топаз 7220 и др.</t>
  </si>
  <si>
    <t>Источники оптического излучения</t>
  </si>
  <si>
    <t>Алмаз-11, Топаз 7102, Рубин 103, OLS-55, FOD 2112, 570XL, 580XL и др.</t>
  </si>
  <si>
    <t>37о5102</t>
  </si>
  <si>
    <t>Беркут-ММТ с блоком оптического рефлектометра B5-OTDR</t>
  </si>
  <si>
    <t>FOT-300, OLT-55 и др.</t>
  </si>
  <si>
    <t>29с9125</t>
  </si>
  <si>
    <t>29с9127</t>
  </si>
  <si>
    <t>29с9126</t>
  </si>
  <si>
    <t>29с9128</t>
  </si>
  <si>
    <t>29с9129</t>
  </si>
  <si>
    <t>29с9130</t>
  </si>
  <si>
    <t>29с9131</t>
  </si>
  <si>
    <t>29с9132</t>
  </si>
  <si>
    <t>29с9133</t>
  </si>
  <si>
    <t>29с9134</t>
  </si>
  <si>
    <t>29с9135</t>
  </si>
  <si>
    <t>29с9371</t>
  </si>
  <si>
    <t>29с9372</t>
  </si>
  <si>
    <t>29с9374</t>
  </si>
  <si>
    <t>29с9376</t>
  </si>
  <si>
    <t>29с9377</t>
  </si>
  <si>
    <t>29с9368</t>
  </si>
  <si>
    <t>29с9370</t>
  </si>
  <si>
    <t>29с9373</t>
  </si>
  <si>
    <t>29с9375</t>
  </si>
  <si>
    <t>29т2643</t>
  </si>
  <si>
    <t>30в0875</t>
  </si>
  <si>
    <t>30г0501</t>
  </si>
  <si>
    <t>30г0505</t>
  </si>
  <si>
    <t>30г0535</t>
  </si>
  <si>
    <t>30г0540</t>
  </si>
  <si>
    <t>30г0545</t>
  </si>
  <si>
    <t>30з0140</t>
  </si>
  <si>
    <t>30з0160</t>
  </si>
  <si>
    <t>30и1630</t>
  </si>
  <si>
    <t>30и1640</t>
  </si>
  <si>
    <t>30и6210</t>
  </si>
  <si>
    <t>30и6220</t>
  </si>
  <si>
    <t>30и6280</t>
  </si>
  <si>
    <t>30к0435</t>
  </si>
  <si>
    <t>30к5440</t>
  </si>
  <si>
    <t>30м0480</t>
  </si>
  <si>
    <t>30м0481</t>
  </si>
  <si>
    <t>30м0482</t>
  </si>
  <si>
    <t>30м0485</t>
  </si>
  <si>
    <t>30м0490</t>
  </si>
  <si>
    <t>30м0495</t>
  </si>
  <si>
    <t>30м0510</t>
  </si>
  <si>
    <t>30м0511</t>
  </si>
  <si>
    <t>30м0512</t>
  </si>
  <si>
    <t>30м0513</t>
  </si>
  <si>
    <t>30м0523</t>
  </si>
  <si>
    <t>30м0540</t>
  </si>
  <si>
    <t>30м0550</t>
  </si>
  <si>
    <t>30м3380</t>
  </si>
  <si>
    <t>30п6260</t>
  </si>
  <si>
    <t>30п6320</t>
  </si>
  <si>
    <t>30р5550</t>
  </si>
  <si>
    <t>30т7940</t>
  </si>
  <si>
    <t>30т7950</t>
  </si>
  <si>
    <t>31а0510</t>
  </si>
  <si>
    <t>31а0515</t>
  </si>
  <si>
    <t>31а0591</t>
  </si>
  <si>
    <t>31а3120</t>
  </si>
  <si>
    <t>31а3130</t>
  </si>
  <si>
    <t>31а3140</t>
  </si>
  <si>
    <t>31а3150</t>
  </si>
  <si>
    <t>31а3160</t>
  </si>
  <si>
    <t>31а3165</t>
  </si>
  <si>
    <t>31а5073</t>
  </si>
  <si>
    <t>31а5074</t>
  </si>
  <si>
    <t>31а5075</t>
  </si>
  <si>
    <t>31а5080</t>
  </si>
  <si>
    <t>31а6270</t>
  </si>
  <si>
    <t>31а6271</t>
  </si>
  <si>
    <t>31а6272</t>
  </si>
  <si>
    <t>31а6273</t>
  </si>
  <si>
    <t>31в3770</t>
  </si>
  <si>
    <t>31г3010</t>
  </si>
  <si>
    <t>31г3020</t>
  </si>
  <si>
    <t>31и0001</t>
  </si>
  <si>
    <t>31и2000</t>
  </si>
  <si>
    <t>31к8221</t>
  </si>
  <si>
    <t>31к8231</t>
  </si>
  <si>
    <t>31н5010</t>
  </si>
  <si>
    <t>31п6240</t>
  </si>
  <si>
    <t>31п6250</t>
  </si>
  <si>
    <t>31п7350</t>
  </si>
  <si>
    <t>31п1880</t>
  </si>
  <si>
    <t>31т8764</t>
  </si>
  <si>
    <t>32и3730</t>
  </si>
  <si>
    <t>32к0420</t>
  </si>
  <si>
    <t>32к0440</t>
  </si>
  <si>
    <t>32л5160</t>
  </si>
  <si>
    <t>32м5715</t>
  </si>
  <si>
    <t>32м5760</t>
  </si>
  <si>
    <t>32п0004</t>
  </si>
  <si>
    <t>32п0005</t>
  </si>
  <si>
    <t>32п0006</t>
  </si>
  <si>
    <t>32п0007</t>
  </si>
  <si>
    <t>32п0008</t>
  </si>
  <si>
    <t>32п0009</t>
  </si>
  <si>
    <t>32п0010</t>
  </si>
  <si>
    <t>32п6250</t>
  </si>
  <si>
    <t>32п6270</t>
  </si>
  <si>
    <t>32п6290</t>
  </si>
  <si>
    <t>32р2170</t>
  </si>
  <si>
    <t>32т2510</t>
  </si>
  <si>
    <t>32т2520</t>
  </si>
  <si>
    <t>32т2670</t>
  </si>
  <si>
    <t>32т2675</t>
  </si>
  <si>
    <t>32т2676</t>
  </si>
  <si>
    <t>32т2680</t>
  </si>
  <si>
    <t>32т2770</t>
  </si>
  <si>
    <t>32т2771</t>
  </si>
  <si>
    <t>32т2780</t>
  </si>
  <si>
    <t>32т2781</t>
  </si>
  <si>
    <t>32т2860</t>
  </si>
  <si>
    <t>32т2870</t>
  </si>
  <si>
    <t>32т0450</t>
  </si>
  <si>
    <t>33а1000</t>
  </si>
  <si>
    <t>33б4530</t>
  </si>
  <si>
    <t>33и2140</t>
  </si>
  <si>
    <t>33к5440</t>
  </si>
  <si>
    <t>33п2645</t>
  </si>
  <si>
    <t>33п2650</t>
  </si>
  <si>
    <t>Измерители коэффициента нелинейных искажений</t>
  </si>
  <si>
    <t>Измерители параметров полупроводниковых приборов</t>
  </si>
  <si>
    <t>Измерительный канал измерительно-вычислительных систем и комплексов</t>
  </si>
  <si>
    <t>Измерительные каналы аппаратуры вибродиагностики</t>
  </si>
  <si>
    <t>Вибродатчики, вибропреобразователи</t>
  </si>
  <si>
    <t>Анализаторы показателей гемостаза</t>
  </si>
  <si>
    <t>Анализаторы гематологические, глюкозы и лактата</t>
  </si>
  <si>
    <t xml:space="preserve">Аттенюаторы оптические  </t>
  </si>
  <si>
    <t>Анализаторы биохимические, фотометры</t>
  </si>
  <si>
    <t>Гемоглубинометры фотометрические</t>
  </si>
  <si>
    <t>Диоптриметры</t>
  </si>
  <si>
    <t>Спектрометры оптико-эмиссионные</t>
  </si>
  <si>
    <t>Тестеры (мультиметры) оптические</t>
  </si>
  <si>
    <t>Фотометры пламенные автоматические</t>
  </si>
  <si>
    <t>ВСИ аппаратов НЧ терапии, не снятых с оборудования</t>
  </si>
  <si>
    <t>ВСИ аппаратов для гальванизации не снятых с оборудования</t>
  </si>
  <si>
    <t>Дефибрилляторы</t>
  </si>
  <si>
    <t>Дефибрилляторы-мониторы</t>
  </si>
  <si>
    <t>Ростомеры медицинские</t>
  </si>
  <si>
    <t>Уровни рамные и брусковые</t>
  </si>
  <si>
    <t>Шаблоны путевые и путеизмерительные</t>
  </si>
  <si>
    <t>Шаблоны путевые контрольные</t>
  </si>
  <si>
    <t>Манометры цифровые, электронные</t>
  </si>
  <si>
    <t>30м0496</t>
  </si>
  <si>
    <t>30т7930</t>
  </si>
  <si>
    <t>32т2530</t>
  </si>
  <si>
    <t>Комплексы реографические для автоматизированной оценки системного и регионарного кровотока</t>
  </si>
  <si>
    <t>39р3030</t>
  </si>
  <si>
    <t>29с9123</t>
  </si>
  <si>
    <t>27п6850</t>
  </si>
  <si>
    <t>27ш7045</t>
  </si>
  <si>
    <t>Штангенциркули путевые тип ПШВ</t>
  </si>
  <si>
    <t>27л3560</t>
  </si>
  <si>
    <t>Лупы измерительные</t>
  </si>
  <si>
    <t>27м0980</t>
  </si>
  <si>
    <t>Машины координатные измерительные</t>
  </si>
  <si>
    <t>27л3565</t>
  </si>
  <si>
    <t>Линейки для измерения расстояния между центрами зрачков глаз пациента</t>
  </si>
  <si>
    <t>Динамометры медицинские</t>
  </si>
  <si>
    <t>Тахографы</t>
  </si>
  <si>
    <t>Цена без НДС, руб.</t>
  </si>
  <si>
    <t>Тахеометры электронные</t>
  </si>
  <si>
    <t>Манометры,вакуумметры кислородные</t>
  </si>
  <si>
    <t>Вискозиметры условной вязкости</t>
  </si>
  <si>
    <t xml:space="preserve">Омметры, мили и микроомметры </t>
  </si>
  <si>
    <t>34п5800</t>
  </si>
  <si>
    <t>35и4016</t>
  </si>
  <si>
    <t>35п4380</t>
  </si>
  <si>
    <t>37р1000</t>
  </si>
  <si>
    <t xml:space="preserve"> Комплексы компьютерные многофункциональные для исследований ЭЭГ, ВП и ЭМГ</t>
  </si>
  <si>
    <t>34а4540</t>
  </si>
  <si>
    <t>34а4541</t>
  </si>
  <si>
    <t>34а4615</t>
  </si>
  <si>
    <t>34а4625</t>
  </si>
  <si>
    <t>34а8640</t>
  </si>
  <si>
    <t>34в0710</t>
  </si>
  <si>
    <t>34в5448</t>
  </si>
  <si>
    <t>34в5480</t>
  </si>
  <si>
    <t>34в5490</t>
  </si>
  <si>
    <t>34и2350</t>
  </si>
  <si>
    <t>34и2355</t>
  </si>
  <si>
    <t>34и3440</t>
  </si>
  <si>
    <t>34и4015</t>
  </si>
  <si>
    <t>34и4020</t>
  </si>
  <si>
    <t>34и4025</t>
  </si>
  <si>
    <t>34и4030</t>
  </si>
  <si>
    <t>34и7610</t>
  </si>
  <si>
    <t>34к0411</t>
  </si>
  <si>
    <t>34к0412</t>
  </si>
  <si>
    <t>34к0420</t>
  </si>
  <si>
    <t>34к0430</t>
  </si>
  <si>
    <t>34к0435</t>
  </si>
  <si>
    <t>34к0440</t>
  </si>
  <si>
    <t>34к0445</t>
  </si>
  <si>
    <t>34к0730</t>
  </si>
  <si>
    <t>34к3492</t>
  </si>
  <si>
    <t>39м4205</t>
  </si>
  <si>
    <t>39э4243</t>
  </si>
  <si>
    <t>34м0705</t>
  </si>
  <si>
    <t>34м0715</t>
  </si>
  <si>
    <t>34м0720</t>
  </si>
  <si>
    <t>34м0730</t>
  </si>
  <si>
    <t>34м0740</t>
  </si>
  <si>
    <t>34м0750</t>
  </si>
  <si>
    <t>34м2160</t>
  </si>
  <si>
    <t>34м2180</t>
  </si>
  <si>
    <t>34м2190</t>
  </si>
  <si>
    <t>34м5720</t>
  </si>
  <si>
    <t>34м5721</t>
  </si>
  <si>
    <t>34м5855</t>
  </si>
  <si>
    <t>34м5870</t>
  </si>
  <si>
    <t>34м6040</t>
  </si>
  <si>
    <t>34о4420</t>
  </si>
  <si>
    <t>34о4430</t>
  </si>
  <si>
    <t>34п1010</t>
  </si>
  <si>
    <t>34п1100</t>
  </si>
  <si>
    <t>34п5710</t>
  </si>
  <si>
    <t>34п5720</t>
  </si>
  <si>
    <t>34п5740</t>
  </si>
  <si>
    <t>34п5745</t>
  </si>
  <si>
    <t>34п6320</t>
  </si>
  <si>
    <t>34п6345</t>
  </si>
  <si>
    <t>34п6350</t>
  </si>
  <si>
    <t>34п6380</t>
  </si>
  <si>
    <t>34п6382</t>
  </si>
  <si>
    <t>34п6395</t>
  </si>
  <si>
    <t>34с5640</t>
  </si>
  <si>
    <t>34с9255</t>
  </si>
  <si>
    <t>34с9260</t>
  </si>
  <si>
    <t>34с9265</t>
  </si>
  <si>
    <t>34с9270</t>
  </si>
  <si>
    <t>34с9275</t>
  </si>
  <si>
    <t>34с9285</t>
  </si>
  <si>
    <t>34т2840</t>
  </si>
  <si>
    <t>34т6045</t>
  </si>
  <si>
    <t>34т6046</t>
  </si>
  <si>
    <t>34т6050</t>
  </si>
  <si>
    <t>34т6051</t>
  </si>
  <si>
    <t>34т6052</t>
  </si>
  <si>
    <t>34т6053</t>
  </si>
  <si>
    <t>34т6070</t>
  </si>
  <si>
    <t>34т6071</t>
  </si>
  <si>
    <t>34т6080</t>
  </si>
  <si>
    <t>34т6081</t>
  </si>
  <si>
    <t>34т6090</t>
  </si>
  <si>
    <t>34т6091</t>
  </si>
  <si>
    <t>34т6093</t>
  </si>
  <si>
    <t>34т6094</t>
  </si>
  <si>
    <t>34т6095</t>
  </si>
  <si>
    <t>34у7400</t>
  </si>
  <si>
    <t>34у7710</t>
  </si>
  <si>
    <t>34у7711</t>
  </si>
  <si>
    <t>34у7760</t>
  </si>
  <si>
    <t>34у7761</t>
  </si>
  <si>
    <t>34у7762</t>
  </si>
  <si>
    <t>34у7763</t>
  </si>
  <si>
    <t>34у7800</t>
  </si>
  <si>
    <t>34ф0215</t>
  </si>
  <si>
    <t>34ф0220</t>
  </si>
  <si>
    <t>34ш8360</t>
  </si>
  <si>
    <t>34э4225</t>
  </si>
  <si>
    <t>35а1510</t>
  </si>
  <si>
    <t>35а1530</t>
  </si>
  <si>
    <t>35а1540</t>
  </si>
  <si>
    <t>35а1550</t>
  </si>
  <si>
    <t>35а5040</t>
  </si>
  <si>
    <t>35в5330</t>
  </si>
  <si>
    <t>35в5550</t>
  </si>
  <si>
    <t>35г2665</t>
  </si>
  <si>
    <t>35г2740</t>
  </si>
  <si>
    <t>35г2840</t>
  </si>
  <si>
    <t>35г3120</t>
  </si>
  <si>
    <t>35г3145</t>
  </si>
  <si>
    <t>35г3440</t>
  </si>
  <si>
    <t>35и3345</t>
  </si>
  <si>
    <t>35и3840</t>
  </si>
  <si>
    <t>35и3970</t>
  </si>
  <si>
    <t>35и4015</t>
  </si>
  <si>
    <t>35и4020</t>
  </si>
  <si>
    <t>35и4040</t>
  </si>
  <si>
    <t>35и4360</t>
  </si>
  <si>
    <t>35и4365</t>
  </si>
  <si>
    <t>35и4375</t>
  </si>
  <si>
    <t>35и6005</t>
  </si>
  <si>
    <t>35и6010</t>
  </si>
  <si>
    <t>35и7000</t>
  </si>
  <si>
    <t>35к0450</t>
  </si>
  <si>
    <t>35о7920</t>
  </si>
  <si>
    <t>35о7940</t>
  </si>
  <si>
    <t>35о7950</t>
  </si>
  <si>
    <t>35о7970</t>
  </si>
  <si>
    <t>35п6360</t>
  </si>
  <si>
    <t>35п6550</t>
  </si>
  <si>
    <t>35т2455</t>
  </si>
  <si>
    <t>35т2460</t>
  </si>
  <si>
    <t>35т2465</t>
  </si>
  <si>
    <t>35т2470</t>
  </si>
  <si>
    <t>35т2475</t>
  </si>
  <si>
    <t>35т2480</t>
  </si>
  <si>
    <t>35т2485</t>
  </si>
  <si>
    <t>35т2490</t>
  </si>
  <si>
    <t>35у7760</t>
  </si>
  <si>
    <t>35у7770</t>
  </si>
  <si>
    <t>35у7780</t>
  </si>
  <si>
    <t>36к1701</t>
  </si>
  <si>
    <t>36к1702</t>
  </si>
  <si>
    <t>37а0610</t>
  </si>
  <si>
    <t>37а0611</t>
  </si>
  <si>
    <t>37а1121</t>
  </si>
  <si>
    <t>37а4631</t>
  </si>
  <si>
    <t>37в1681</t>
  </si>
  <si>
    <t>37г0611</t>
  </si>
  <si>
    <t>37д3301</t>
  </si>
  <si>
    <t>37и1881</t>
  </si>
  <si>
    <t>37о5101</t>
  </si>
  <si>
    <t>37с0264</t>
  </si>
  <si>
    <t>37с7000</t>
  </si>
  <si>
    <t>37т1781</t>
  </si>
  <si>
    <t>37ф0460</t>
  </si>
  <si>
    <t>38д0106</t>
  </si>
  <si>
    <t>38д0306</t>
  </si>
  <si>
    <t>39а6670</t>
  </si>
  <si>
    <t>39а6672</t>
  </si>
  <si>
    <t>39д3000</t>
  </si>
  <si>
    <t>39д3010</t>
  </si>
  <si>
    <t>39л3470</t>
  </si>
  <si>
    <t>39м4240</t>
  </si>
  <si>
    <t>39о2010</t>
  </si>
  <si>
    <t>39п3600</t>
  </si>
  <si>
    <t>39р3020</t>
  </si>
  <si>
    <t>39э2050</t>
  </si>
  <si>
    <t>39э4228</t>
  </si>
  <si>
    <t>39э4242</t>
  </si>
  <si>
    <t>39э4250</t>
  </si>
  <si>
    <t>Глубиномеры индикаторные</t>
  </si>
  <si>
    <t>Зубомеры смещения</t>
  </si>
  <si>
    <t>Меры установочные к микрометрам со вставками</t>
  </si>
  <si>
    <t>Меры установочные к нутромерам микрометрическим</t>
  </si>
  <si>
    <t>Микрокаторы, микаторы с ц.д.0,0005 и менее</t>
  </si>
  <si>
    <t>Микрометры со вставками</t>
  </si>
  <si>
    <t>Нормалемеры</t>
  </si>
  <si>
    <t>Нитратомеры</t>
  </si>
  <si>
    <t>рН-метры, иономеры лабораторные многопредельные</t>
  </si>
  <si>
    <t>Психрометры аспирационные</t>
  </si>
  <si>
    <t>Плотномеры</t>
  </si>
  <si>
    <t>Титраторы</t>
  </si>
  <si>
    <t xml:space="preserve">(должность работника, ответственного за формирование Прейскуранта)     </t>
  </si>
  <si>
    <t>О.В.Харинова</t>
  </si>
  <si>
    <t>Термоманометры показывающие</t>
  </si>
  <si>
    <t>Термометры манометрические</t>
  </si>
  <si>
    <t>Термометры сопротивления платиновые и медные</t>
  </si>
  <si>
    <t>Комплекты термометров сопротивления (из двух термометров)</t>
  </si>
  <si>
    <t>Комплекты термометров сопротивления (из трех термометров)</t>
  </si>
  <si>
    <t>Термометры сопротивления платиновые и медные разборные</t>
  </si>
  <si>
    <t>Термометры стеклянные технические</t>
  </si>
  <si>
    <t>Термостаты</t>
  </si>
  <si>
    <t>Автом.система повремен.учета телефонных соединений</t>
  </si>
  <si>
    <t>Блоки сменные к частотомерам</t>
  </si>
  <si>
    <t>Компараторы,приемники сигн.эталонных частот</t>
  </si>
  <si>
    <t>Секундомеры механические</t>
  </si>
  <si>
    <t>Секундомеры электронные (ручные)</t>
  </si>
  <si>
    <t>Тарификаторы таксофононов (на транспорте ЦСМ)</t>
  </si>
  <si>
    <t>Тарификаторы таксофонов (на транспорте заказчика)</t>
  </si>
  <si>
    <t>Частотомеры электронные</t>
  </si>
  <si>
    <t>Частотомеры стрелочные показывающие (все)</t>
  </si>
  <si>
    <t>Измерители параметров заземляющих устройств, защитного отключения</t>
  </si>
  <si>
    <t>Клещи электроизмерительные аналоговые</t>
  </si>
  <si>
    <t>Клещи электроизмерительные цифровые, клещи-мультиметры</t>
  </si>
  <si>
    <t>Волюметры механические</t>
  </si>
  <si>
    <t>Волюметры электронные</t>
  </si>
  <si>
    <t>Дифманометры-расходомеры</t>
  </si>
  <si>
    <t>Весы крановые электронные</t>
  </si>
  <si>
    <t>Спироанализаторы</t>
  </si>
  <si>
    <t xml:space="preserve">Спирометры сухие </t>
  </si>
  <si>
    <t>Спирографы портативные, микропроцессорные</t>
  </si>
  <si>
    <t>Мониторы медицинские (реанимац., реаниматологические, прикроватные и др.)</t>
  </si>
  <si>
    <t>Оксиметры пульсовые</t>
  </si>
  <si>
    <t>Реографы</t>
  </si>
  <si>
    <t>Электрокардиографы одноканальные</t>
  </si>
  <si>
    <t>Электрокардиографы многоканальные</t>
  </si>
  <si>
    <t>Норма времени, ч.</t>
  </si>
  <si>
    <t>Наценка за выезд к заказчику и поверку средств измерений на месте их установки.</t>
  </si>
  <si>
    <t>Наценка за срочность исполнения поверки  средств измерений в день обращения, если это возможно по методике поверки.</t>
  </si>
  <si>
    <t>Наценка за срочность исполнения поверки средств измерений сроком от 2 до 3 дней.</t>
  </si>
  <si>
    <t>Наценка за поверку средств измерений не снятых с оборудования.</t>
  </si>
  <si>
    <t xml:space="preserve">в размере 10% </t>
  </si>
  <si>
    <t xml:space="preserve">в размере 25% </t>
  </si>
  <si>
    <t xml:space="preserve">в размере 100% </t>
  </si>
  <si>
    <t xml:space="preserve">в размере 50% </t>
  </si>
  <si>
    <t xml:space="preserve">в размере 80% </t>
  </si>
  <si>
    <t>* Доплаты не распространяются на поверку средств измерений, входящих в перечень средств измерений, поверка которых осуществляется только аккредитованными в области обеспечения единства измерений государственными региональными центрами метрологии.</t>
  </si>
  <si>
    <t>27б5320</t>
  </si>
  <si>
    <t>27б6820</t>
  </si>
  <si>
    <t>27г4830</t>
  </si>
  <si>
    <t>27г4840</t>
  </si>
  <si>
    <t>27г5480</t>
  </si>
  <si>
    <t>27з8060</t>
  </si>
  <si>
    <t>27и2160</t>
  </si>
  <si>
    <t>27и5150</t>
  </si>
  <si>
    <t>27и5160</t>
  </si>
  <si>
    <t>27и5175</t>
  </si>
  <si>
    <t>27и5180</t>
  </si>
  <si>
    <t>27и5720</t>
  </si>
  <si>
    <t>27л3543</t>
  </si>
  <si>
    <t>27л3545</t>
  </si>
  <si>
    <t>27л3553</t>
  </si>
  <si>
    <t>27л3554</t>
  </si>
  <si>
    <t>27м0940</t>
  </si>
  <si>
    <t>27м2656</t>
  </si>
  <si>
    <t>27м2658</t>
  </si>
  <si>
    <t>27м2660</t>
  </si>
  <si>
    <t>27м2662</t>
  </si>
  <si>
    <t>27м2950</t>
  </si>
  <si>
    <t>27м3040</t>
  </si>
  <si>
    <t>27м3045</t>
  </si>
  <si>
    <t>27м3050</t>
  </si>
  <si>
    <t>27м3060</t>
  </si>
  <si>
    <t>27м3350</t>
  </si>
  <si>
    <t>27м3360</t>
  </si>
  <si>
    <t>27м3370</t>
  </si>
  <si>
    <t>27м3420</t>
  </si>
  <si>
    <t>27м3425</t>
  </si>
  <si>
    <t>27м3430</t>
  </si>
  <si>
    <t>27м3450</t>
  </si>
  <si>
    <t>27м3460</t>
  </si>
  <si>
    <t>27м3620</t>
  </si>
  <si>
    <t>27м3630</t>
  </si>
  <si>
    <t>27н3171</t>
  </si>
  <si>
    <t>27н3175</t>
  </si>
  <si>
    <t>27н5640</t>
  </si>
  <si>
    <t>27н8730</t>
  </si>
  <si>
    <t>27н8735</t>
  </si>
  <si>
    <t>27н8760</t>
  </si>
  <si>
    <t>27н8770</t>
  </si>
  <si>
    <t>27о0640</t>
  </si>
  <si>
    <t>27о6720</t>
  </si>
  <si>
    <t>27о6740</t>
  </si>
  <si>
    <t>27о6760</t>
  </si>
  <si>
    <t>27о6791</t>
  </si>
  <si>
    <t>27п4320</t>
  </si>
  <si>
    <t>27п4325</t>
  </si>
  <si>
    <t>27п4330</t>
  </si>
  <si>
    <t>27п4340</t>
  </si>
  <si>
    <t>27п4740</t>
  </si>
  <si>
    <t>27п4780</t>
  </si>
  <si>
    <t>27п5860</t>
  </si>
  <si>
    <t>27п6209</t>
  </si>
  <si>
    <t>27п6210</t>
  </si>
  <si>
    <t>27п6230</t>
  </si>
  <si>
    <t>27п6640</t>
  </si>
  <si>
    <t>27р2340</t>
  </si>
  <si>
    <t>27р2350</t>
  </si>
  <si>
    <t>27с3540</t>
  </si>
  <si>
    <t>27с3550</t>
  </si>
  <si>
    <t>27с3760</t>
  </si>
  <si>
    <t>27с7540</t>
  </si>
  <si>
    <t>27т2529</t>
  </si>
  <si>
    <t>27т2530</t>
  </si>
  <si>
    <t>27т2538</t>
  </si>
  <si>
    <t>27т2550</t>
  </si>
  <si>
    <t>27т2552</t>
  </si>
  <si>
    <t>27т2580</t>
  </si>
  <si>
    <t>27т5420</t>
  </si>
  <si>
    <t>27у1420</t>
  </si>
  <si>
    <t>27у1530</t>
  </si>
  <si>
    <t>27у3450</t>
  </si>
  <si>
    <t>27у6550</t>
  </si>
  <si>
    <t>27у6562</t>
  </si>
  <si>
    <t>27ш0050</t>
  </si>
  <si>
    <t>27ш0060</t>
  </si>
  <si>
    <t>27ш7030</t>
  </si>
  <si>
    <t>27ш7035</t>
  </si>
  <si>
    <t>27ш7040</t>
  </si>
  <si>
    <t>27ш7050</t>
  </si>
  <si>
    <t>27ш7080</t>
  </si>
  <si>
    <t>27ш8640</t>
  </si>
  <si>
    <t>28в1636</t>
  </si>
  <si>
    <t>28в1638</t>
  </si>
  <si>
    <t>28в2029</t>
  </si>
  <si>
    <t>28в2310</t>
  </si>
  <si>
    <t>28в2320</t>
  </si>
  <si>
    <t>28в2340</t>
  </si>
  <si>
    <t>28в2350</t>
  </si>
  <si>
    <t>28в2360</t>
  </si>
  <si>
    <t>28в3040</t>
  </si>
  <si>
    <t>28в3042</t>
  </si>
  <si>
    <t>28в3046</t>
  </si>
  <si>
    <t>28в3048</t>
  </si>
  <si>
    <t>28в3050</t>
  </si>
  <si>
    <t>28в3052</t>
  </si>
  <si>
    <t>28в3054</t>
  </si>
  <si>
    <t>28г3010</t>
  </si>
  <si>
    <t>28г3020</t>
  </si>
  <si>
    <t>28г3040</t>
  </si>
  <si>
    <t>28г3050</t>
  </si>
  <si>
    <t>28д3585</t>
  </si>
  <si>
    <t>28д3595</t>
  </si>
  <si>
    <t>28и3030</t>
  </si>
  <si>
    <t>28к4910</t>
  </si>
  <si>
    <t>28к5620</t>
  </si>
  <si>
    <t>28л1213</t>
  </si>
  <si>
    <t>28м0963</t>
  </si>
  <si>
    <t>28м0965</t>
  </si>
  <si>
    <t>28м0975</t>
  </si>
  <si>
    <t>28п6520</t>
  </si>
  <si>
    <t>28с6340</t>
  </si>
  <si>
    <t>28с7215</t>
  </si>
  <si>
    <t>28с7220</t>
  </si>
  <si>
    <t>28с7225</t>
  </si>
  <si>
    <t>28т9621</t>
  </si>
  <si>
    <t>28у7750</t>
  </si>
  <si>
    <t>29а0010</t>
  </si>
  <si>
    <t>29а1810</t>
  </si>
  <si>
    <t>29д3850</t>
  </si>
  <si>
    <t>29к0101</t>
  </si>
  <si>
    <t>29м2510</t>
  </si>
  <si>
    <t>29м2512</t>
  </si>
  <si>
    <t>29м2520</t>
  </si>
  <si>
    <t>29м2534</t>
  </si>
  <si>
    <t>29м2536</t>
  </si>
  <si>
    <t>29м2552</t>
  </si>
  <si>
    <t>29м2630</t>
  </si>
  <si>
    <t>29п6260</t>
  </si>
  <si>
    <t>29р0760</t>
  </si>
  <si>
    <t>29р0765</t>
  </si>
  <si>
    <t>29р0770</t>
  </si>
  <si>
    <t>29р0771</t>
  </si>
  <si>
    <t>29р0772</t>
  </si>
  <si>
    <t>29р0773</t>
  </si>
  <si>
    <t>29р0774</t>
  </si>
  <si>
    <t>33с2310</t>
  </si>
  <si>
    <t>33с2320</t>
  </si>
  <si>
    <t>33с2352</t>
  </si>
  <si>
    <t>33с2353</t>
  </si>
  <si>
    <t>33с3540</t>
  </si>
  <si>
    <t>33с3550</t>
  </si>
  <si>
    <t>33т0010</t>
  </si>
  <si>
    <t>33т0011</t>
  </si>
  <si>
    <t>33ч0740</t>
  </si>
  <si>
    <t>33ч0770</t>
  </si>
  <si>
    <t>34а4510</t>
  </si>
  <si>
    <t>34а4515</t>
  </si>
  <si>
    <t>34а4516</t>
  </si>
  <si>
    <t xml:space="preserve">Рейки нивелирные </t>
  </si>
  <si>
    <t>28в2100</t>
  </si>
  <si>
    <t>28в2105</t>
  </si>
  <si>
    <t>28в2120</t>
  </si>
  <si>
    <t>28в2400</t>
  </si>
  <si>
    <t>34к0413</t>
  </si>
  <si>
    <t>Преобразователи термоэлектрические (градуировка за тчк)</t>
  </si>
  <si>
    <t>38д0310</t>
  </si>
  <si>
    <t xml:space="preserve">(должность работника, ответственного за организацию 
метрологической деятельности в ФБУ)             </t>
  </si>
  <si>
    <t>(подпись)           (расшифровка подписи)</t>
  </si>
  <si>
    <t xml:space="preserve">                      Экономист                                    </t>
  </si>
  <si>
    <t>29к2845</t>
  </si>
  <si>
    <t>31и0002</t>
  </si>
  <si>
    <t>Измерители влажности и температуры (1 зонд температуры)</t>
  </si>
  <si>
    <t>31и0003</t>
  </si>
  <si>
    <t>Измерители влажности и температуры (1 зонд влажности)</t>
  </si>
  <si>
    <t>31к0017</t>
  </si>
  <si>
    <t>Концентратомеры</t>
  </si>
  <si>
    <t>31о0001</t>
  </si>
  <si>
    <t>Регуляторы температуры, давления  за 1 канал</t>
  </si>
  <si>
    <t>32т0002</t>
  </si>
  <si>
    <t>37л9370</t>
  </si>
  <si>
    <t>37л0001</t>
  </si>
  <si>
    <t>37л0002</t>
  </si>
  <si>
    <t>37л0003</t>
  </si>
  <si>
    <t>37л0004</t>
  </si>
  <si>
    <t>37л0005</t>
  </si>
  <si>
    <t>37л0006</t>
  </si>
  <si>
    <t>37л0007</t>
  </si>
  <si>
    <t>37л0008</t>
  </si>
  <si>
    <t>37р0004</t>
  </si>
  <si>
    <t>37р0002</t>
  </si>
  <si>
    <t>37р6330</t>
  </si>
  <si>
    <t>Рефрактометры офтальмологические, рефрактокератометры, кератометры</t>
  </si>
  <si>
    <t>37я0001</t>
  </si>
  <si>
    <t>37и0007</t>
  </si>
  <si>
    <t>37о8740</t>
  </si>
  <si>
    <t>Офтальмометры</t>
  </si>
  <si>
    <t>Грузы грузопоршневого манометра (1шт)</t>
  </si>
  <si>
    <t>Измерители артериального давления механические</t>
  </si>
  <si>
    <t>Измерители артериального давления цифровые, электронные</t>
  </si>
  <si>
    <t>Преобразователи давления однопредельные (в т.ч.цифровые)</t>
  </si>
  <si>
    <t>Компрессиометры</t>
  </si>
  <si>
    <t>Мановакуумметры жидкостные V-образные</t>
  </si>
  <si>
    <t>Манометры дифференциальные</t>
  </si>
  <si>
    <t>Манометры,вакуумметры для точных измерений</t>
  </si>
  <si>
    <t>Манометры,вакуумметры электроконтактные, сигнализирующие</t>
  </si>
  <si>
    <t>Манометры с U-образной трубкой</t>
  </si>
  <si>
    <t>Реле давления с настройкой</t>
  </si>
  <si>
    <t>Анализаторы молока</t>
  </si>
  <si>
    <t>Анализаторы пищевых продуктов</t>
  </si>
  <si>
    <t>Анализаторы паров этанола в выдыхаемом воздухе</t>
  </si>
  <si>
    <t>Анализаторы растворенного кислорода</t>
  </si>
  <si>
    <t>Анализаторы ртути</t>
  </si>
  <si>
    <t>Анализаторы ртути в воде</t>
  </si>
  <si>
    <t>Анализаторы содержания н/продуктов в воде</t>
  </si>
  <si>
    <t>Анализаторы серы волнодисперсионные рентгенофлуоресцентные</t>
  </si>
  <si>
    <t>Экспресс-анализатор углерода</t>
  </si>
  <si>
    <t>Газоанализаторы, сигнализаторы переносные (за 1 канал)</t>
  </si>
  <si>
    <t>Газоанализаторы, сигнализаторы стационарные  (за 1 канал)</t>
  </si>
  <si>
    <t>Измерители влажности и температуры (за 1 датчик, 1 комбинированный зонд)</t>
  </si>
  <si>
    <t>Измерители прозрачности стекол</t>
  </si>
  <si>
    <t>34и4050</t>
  </si>
  <si>
    <t>Измерители параметров УЗО</t>
  </si>
  <si>
    <t>ПЗО-500, ПЗО-500 ПРО и др.</t>
  </si>
  <si>
    <t>AnCom TDA-5, А-7  и др.</t>
  </si>
  <si>
    <t xml:space="preserve">
MTS-5000, -6000,-8000, FTB-200 и др.</t>
  </si>
  <si>
    <t xml:space="preserve">  Приложение № 6 к приказу от "21" Декабря  2017  №192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</si>
</sst>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</numFmts>
  <fonts count="54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vertical="center" wrapText="1"/>
    </xf>
    <xf numFmtId="1" fontId="1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10" borderId="0" xfId="0" applyFont="1" applyFill="1" applyAlignment="1">
      <alignment/>
    </xf>
    <xf numFmtId="0" fontId="3" fillId="10" borderId="0" xfId="0" applyFont="1" applyFill="1" applyAlignment="1">
      <alignment/>
    </xf>
    <xf numFmtId="2" fontId="15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left" vertical="top" wrapText="1"/>
    </xf>
    <xf numFmtId="49" fontId="13" fillId="0" borderId="0" xfId="0" applyNumberFormat="1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/>
    </xf>
    <xf numFmtId="0" fontId="15" fillId="33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2" fontId="0" fillId="33" borderId="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2" fontId="0" fillId="10" borderId="10" xfId="0" applyNumberForma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16" fillId="33" borderId="1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left" vertical="center" wrapText="1"/>
    </xf>
    <xf numFmtId="2" fontId="3" fillId="36" borderId="10" xfId="0" applyNumberFormat="1" applyFont="1" applyFill="1" applyBorder="1" applyAlignment="1">
      <alignment horizontal="center" vertical="center"/>
    </xf>
    <xf numFmtId="4" fontId="3" fillId="36" borderId="10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3" fillId="36" borderId="10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vertical="center"/>
    </xf>
    <xf numFmtId="0" fontId="15" fillId="0" borderId="13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 horizontal="right" vertical="top" wrapText="1"/>
    </xf>
    <xf numFmtId="172" fontId="15" fillId="33" borderId="10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172" fontId="15" fillId="0" borderId="1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15" fillId="37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15" fillId="37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585"/>
  <sheetViews>
    <sheetView tabSelected="1" view="pageBreakPreview" zoomScale="70" zoomScaleSheetLayoutView="70" zoomScalePageLayoutView="0" workbookViewId="0" topLeftCell="A1">
      <selection activeCell="D3" sqref="D3:F3"/>
    </sheetView>
  </sheetViews>
  <sheetFormatPr defaultColWidth="9.00390625" defaultRowHeight="12.75"/>
  <cols>
    <col min="1" max="1" width="4.875" style="59" customWidth="1"/>
    <col min="2" max="2" width="12.75390625" style="1" customWidth="1"/>
    <col min="3" max="3" width="71.875" style="3" customWidth="1"/>
    <col min="4" max="4" width="47.375" style="3" customWidth="1"/>
    <col min="5" max="5" width="12.125" style="52" hidden="1" customWidth="1"/>
    <col min="6" max="6" width="19.375" style="44" customWidth="1"/>
    <col min="7" max="7" width="7.75390625" style="44" customWidth="1"/>
    <col min="8" max="8" width="9.125" style="44" customWidth="1"/>
    <col min="9" max="9" width="9.125" style="57" customWidth="1"/>
  </cols>
  <sheetData>
    <row r="1" spans="1:6" ht="12.75">
      <c r="A1" s="76"/>
      <c r="D1" s="122" t="s">
        <v>1534</v>
      </c>
      <c r="E1" s="123"/>
      <c r="F1" s="123"/>
    </row>
    <row r="2" spans="1:6" ht="15.75">
      <c r="A2" s="76"/>
      <c r="C2" s="74"/>
      <c r="E2" s="69"/>
      <c r="F2" s="69"/>
    </row>
    <row r="3" spans="1:6" ht="84" customHeight="1">
      <c r="A3" s="76"/>
      <c r="B3" s="75"/>
      <c r="C3" s="73"/>
      <c r="D3" s="100" t="s">
        <v>854</v>
      </c>
      <c r="E3" s="101"/>
      <c r="F3" s="101"/>
    </row>
    <row r="4" spans="2:6" ht="69.75" customHeight="1">
      <c r="B4" s="105" t="s">
        <v>882</v>
      </c>
      <c r="C4" s="105"/>
      <c r="D4" s="105"/>
      <c r="E4" s="105"/>
      <c r="F4" s="105"/>
    </row>
    <row r="5" spans="2:6" ht="15.75" customHeight="1">
      <c r="B5" s="22"/>
      <c r="C5" s="22"/>
      <c r="D5" s="95" t="s">
        <v>28</v>
      </c>
      <c r="E5" s="96"/>
      <c r="F5" s="96"/>
    </row>
    <row r="6" spans="1:6" ht="13.5" customHeight="1">
      <c r="A6" s="102" t="s">
        <v>29</v>
      </c>
      <c r="B6" s="108" t="s">
        <v>30</v>
      </c>
      <c r="C6" s="108" t="s">
        <v>34</v>
      </c>
      <c r="D6" s="103" t="s">
        <v>459</v>
      </c>
      <c r="E6" s="106" t="s">
        <v>1304</v>
      </c>
      <c r="F6" s="106" t="s">
        <v>1084</v>
      </c>
    </row>
    <row r="7" spans="1:6" ht="50.25" customHeight="1">
      <c r="A7" s="102"/>
      <c r="B7" s="108"/>
      <c r="C7" s="108"/>
      <c r="D7" s="104"/>
      <c r="E7" s="107"/>
      <c r="F7" s="107"/>
    </row>
    <row r="8" spans="1:10" ht="13.5" customHeight="1">
      <c r="A8" s="35">
        <v>1</v>
      </c>
      <c r="B8" s="34">
        <v>2</v>
      </c>
      <c r="C8" s="34">
        <v>3</v>
      </c>
      <c r="D8" s="34">
        <v>4</v>
      </c>
      <c r="E8" s="35">
        <v>5</v>
      </c>
      <c r="F8" s="35">
        <v>5</v>
      </c>
      <c r="G8" s="97">
        <v>2017</v>
      </c>
      <c r="H8" s="97"/>
      <c r="I8" s="98">
        <v>2018</v>
      </c>
      <c r="J8" s="99"/>
    </row>
    <row r="9" spans="1:6" ht="15" customHeight="1">
      <c r="A9" s="113" t="s">
        <v>31</v>
      </c>
      <c r="B9" s="114"/>
      <c r="C9" s="114"/>
      <c r="D9" s="114"/>
      <c r="E9" s="114"/>
      <c r="F9" s="115"/>
    </row>
    <row r="10" spans="1:10" ht="47.25" customHeight="1">
      <c r="A10" s="12">
        <v>1</v>
      </c>
      <c r="B10" s="12" t="s">
        <v>1315</v>
      </c>
      <c r="C10" s="25" t="s">
        <v>33</v>
      </c>
      <c r="D10" s="25" t="s">
        <v>38</v>
      </c>
      <c r="E10" s="46">
        <v>0.25</v>
      </c>
      <c r="F10" s="54">
        <f>E10*505.33</f>
        <v>126.3325</v>
      </c>
      <c r="G10" s="67">
        <v>0.26</v>
      </c>
      <c r="H10" s="61">
        <f aca="true" t="shared" si="0" ref="H10:H31">G10*479.07</f>
        <v>124.5582</v>
      </c>
      <c r="I10" s="61">
        <f>H10/505.31</f>
        <v>0.2464985850270131</v>
      </c>
      <c r="J10" s="61">
        <f>ROUND(I10,2)</f>
        <v>0.25</v>
      </c>
    </row>
    <row r="11" spans="1:10" ht="15.75">
      <c r="A11" s="12">
        <v>2</v>
      </c>
      <c r="B11" s="10" t="s">
        <v>1316</v>
      </c>
      <c r="C11" s="23" t="s">
        <v>35</v>
      </c>
      <c r="D11" s="37" t="s">
        <v>37</v>
      </c>
      <c r="E11" s="46">
        <v>3.13</v>
      </c>
      <c r="F11" s="54">
        <f aca="true" t="shared" si="1" ref="F11:F74">E11*505.33</f>
        <v>1581.6828999999998</v>
      </c>
      <c r="G11" s="61">
        <v>3.3</v>
      </c>
      <c r="H11" s="61">
        <f t="shared" si="0"/>
        <v>1580.9309999999998</v>
      </c>
      <c r="I11" s="61">
        <f aca="true" t="shared" si="2" ref="I11:I74">H11/505.31</f>
        <v>3.12863588688132</v>
      </c>
      <c r="J11" s="61">
        <f aca="true" t="shared" si="3" ref="J11:J74">ROUND(I11,2)</f>
        <v>3.13</v>
      </c>
    </row>
    <row r="12" spans="1:10" ht="15.75">
      <c r="A12" s="12">
        <v>3</v>
      </c>
      <c r="B12" s="10" t="s">
        <v>1317</v>
      </c>
      <c r="C12" s="23" t="s">
        <v>1258</v>
      </c>
      <c r="D12" s="23" t="s">
        <v>39</v>
      </c>
      <c r="E12" s="46">
        <v>0.57</v>
      </c>
      <c r="F12" s="54">
        <f t="shared" si="1"/>
        <v>288.0381</v>
      </c>
      <c r="G12" s="61">
        <v>0.6</v>
      </c>
      <c r="H12" s="61">
        <f t="shared" si="0"/>
        <v>287.442</v>
      </c>
      <c r="I12" s="61">
        <f t="shared" si="2"/>
        <v>0.5688428885238764</v>
      </c>
      <c r="J12" s="61">
        <f t="shared" si="3"/>
        <v>0.57</v>
      </c>
    </row>
    <row r="13" spans="1:10" ht="15.75">
      <c r="A13" s="12">
        <v>4</v>
      </c>
      <c r="B13" s="10" t="s">
        <v>1318</v>
      </c>
      <c r="C13" s="23" t="s">
        <v>40</v>
      </c>
      <c r="D13" s="23" t="s">
        <v>41</v>
      </c>
      <c r="E13" s="46">
        <v>0.63</v>
      </c>
      <c r="F13" s="54">
        <f t="shared" si="1"/>
        <v>318.3579</v>
      </c>
      <c r="G13" s="61">
        <v>0.66</v>
      </c>
      <c r="H13" s="61">
        <f t="shared" si="0"/>
        <v>316.1862</v>
      </c>
      <c r="I13" s="61">
        <f t="shared" si="2"/>
        <v>0.625727177376264</v>
      </c>
      <c r="J13" s="61">
        <f t="shared" si="3"/>
        <v>0.63</v>
      </c>
    </row>
    <row r="14" spans="1:10" ht="47.25">
      <c r="A14" s="12">
        <v>5</v>
      </c>
      <c r="B14" s="10" t="s">
        <v>1319</v>
      </c>
      <c r="C14" s="23" t="s">
        <v>42</v>
      </c>
      <c r="D14" s="23" t="s">
        <v>43</v>
      </c>
      <c r="E14" s="46">
        <v>1.18</v>
      </c>
      <c r="F14" s="54">
        <f t="shared" si="1"/>
        <v>596.2894</v>
      </c>
      <c r="G14" s="61">
        <v>1.24</v>
      </c>
      <c r="H14" s="61">
        <f t="shared" si="0"/>
        <v>594.0468</v>
      </c>
      <c r="I14" s="61">
        <f t="shared" si="2"/>
        <v>1.1756086362826779</v>
      </c>
      <c r="J14" s="61">
        <f t="shared" si="3"/>
        <v>1.18</v>
      </c>
    </row>
    <row r="15" spans="1:10" ht="15.75">
      <c r="A15" s="12">
        <v>6</v>
      </c>
      <c r="B15" s="10" t="s">
        <v>191</v>
      </c>
      <c r="C15" s="23" t="s">
        <v>192</v>
      </c>
      <c r="D15" s="23" t="s">
        <v>193</v>
      </c>
      <c r="E15" s="46">
        <v>1.33</v>
      </c>
      <c r="F15" s="54">
        <f t="shared" si="1"/>
        <v>672.0889</v>
      </c>
      <c r="G15" s="61">
        <v>1.4</v>
      </c>
      <c r="H15" s="61">
        <f t="shared" si="0"/>
        <v>670.698</v>
      </c>
      <c r="I15" s="61">
        <f t="shared" si="2"/>
        <v>1.3273000732223783</v>
      </c>
      <c r="J15" s="61">
        <f t="shared" si="3"/>
        <v>1.33</v>
      </c>
    </row>
    <row r="16" spans="1:10" ht="15.75">
      <c r="A16" s="12">
        <v>7</v>
      </c>
      <c r="B16" s="12" t="s">
        <v>1320</v>
      </c>
      <c r="C16" s="25" t="s">
        <v>1259</v>
      </c>
      <c r="D16" s="25" t="s">
        <v>44</v>
      </c>
      <c r="E16" s="46">
        <v>2.46</v>
      </c>
      <c r="F16" s="54">
        <f t="shared" si="1"/>
        <v>1243.1118</v>
      </c>
      <c r="G16" s="61">
        <v>2.6</v>
      </c>
      <c r="H16" s="61">
        <f t="shared" si="0"/>
        <v>1245.582</v>
      </c>
      <c r="I16" s="61">
        <f t="shared" si="2"/>
        <v>2.4649858502701316</v>
      </c>
      <c r="J16" s="61">
        <f t="shared" si="3"/>
        <v>2.46</v>
      </c>
    </row>
    <row r="17" spans="1:10" ht="15.75">
      <c r="A17" s="12">
        <v>8</v>
      </c>
      <c r="B17" s="10" t="s">
        <v>1321</v>
      </c>
      <c r="C17" s="23" t="s">
        <v>46</v>
      </c>
      <c r="D17" s="23" t="s">
        <v>45</v>
      </c>
      <c r="E17" s="46">
        <v>4.96</v>
      </c>
      <c r="F17" s="54">
        <f t="shared" si="1"/>
        <v>2506.4368</v>
      </c>
      <c r="G17" s="61">
        <v>5.23</v>
      </c>
      <c r="H17" s="61">
        <f t="shared" si="0"/>
        <v>2505.5361000000003</v>
      </c>
      <c r="I17" s="61">
        <f t="shared" si="2"/>
        <v>4.958413844966457</v>
      </c>
      <c r="J17" s="61">
        <f t="shared" si="3"/>
        <v>4.96</v>
      </c>
    </row>
    <row r="18" spans="1:10" ht="31.5">
      <c r="A18" s="12">
        <v>9</v>
      </c>
      <c r="B18" s="10" t="s">
        <v>1322</v>
      </c>
      <c r="C18" s="23" t="s">
        <v>48</v>
      </c>
      <c r="D18" s="23" t="s">
        <v>47</v>
      </c>
      <c r="E18" s="46">
        <v>1.42</v>
      </c>
      <c r="F18" s="54">
        <f t="shared" si="1"/>
        <v>717.5686</v>
      </c>
      <c r="G18" s="61">
        <v>1.5</v>
      </c>
      <c r="H18" s="61">
        <f t="shared" si="0"/>
        <v>718.605</v>
      </c>
      <c r="I18" s="61">
        <f t="shared" si="2"/>
        <v>1.422107221309691</v>
      </c>
      <c r="J18" s="61">
        <f t="shared" si="3"/>
        <v>1.42</v>
      </c>
    </row>
    <row r="19" spans="1:10" ht="15.75">
      <c r="A19" s="12">
        <v>10</v>
      </c>
      <c r="B19" s="10" t="s">
        <v>1323</v>
      </c>
      <c r="C19" s="23" t="s">
        <v>50</v>
      </c>
      <c r="D19" s="23" t="s">
        <v>49</v>
      </c>
      <c r="E19" s="46">
        <v>0.84</v>
      </c>
      <c r="F19" s="54">
        <f t="shared" si="1"/>
        <v>424.4772</v>
      </c>
      <c r="G19" s="61">
        <v>0.89</v>
      </c>
      <c r="H19" s="61">
        <f t="shared" si="0"/>
        <v>426.3723</v>
      </c>
      <c r="I19" s="61">
        <f t="shared" si="2"/>
        <v>0.8437836179770833</v>
      </c>
      <c r="J19" s="61">
        <f t="shared" si="3"/>
        <v>0.84</v>
      </c>
    </row>
    <row r="20" spans="1:10" ht="15.75">
      <c r="A20" s="12">
        <v>11</v>
      </c>
      <c r="B20" s="10" t="s">
        <v>1324</v>
      </c>
      <c r="C20" s="23" t="s">
        <v>53</v>
      </c>
      <c r="D20" s="23" t="s">
        <v>51</v>
      </c>
      <c r="E20" s="46">
        <v>0.56</v>
      </c>
      <c r="F20" s="54">
        <f t="shared" si="1"/>
        <v>282.9848</v>
      </c>
      <c r="G20" s="61">
        <v>0.59</v>
      </c>
      <c r="H20" s="61">
        <f t="shared" si="0"/>
        <v>282.6513</v>
      </c>
      <c r="I20" s="61">
        <f t="shared" si="2"/>
        <v>0.5593621737151452</v>
      </c>
      <c r="J20" s="61">
        <f t="shared" si="3"/>
        <v>0.56</v>
      </c>
    </row>
    <row r="21" spans="1:10" ht="15.75">
      <c r="A21" s="12">
        <v>12</v>
      </c>
      <c r="B21" s="11" t="s">
        <v>1325</v>
      </c>
      <c r="C21" s="24" t="s">
        <v>53</v>
      </c>
      <c r="D21" s="24" t="s">
        <v>52</v>
      </c>
      <c r="E21" s="46">
        <v>0.98</v>
      </c>
      <c r="F21" s="54">
        <f t="shared" si="1"/>
        <v>495.22339999999997</v>
      </c>
      <c r="G21" s="61">
        <v>1.03</v>
      </c>
      <c r="H21" s="61">
        <f t="shared" si="0"/>
        <v>493.4421</v>
      </c>
      <c r="I21" s="61">
        <f t="shared" si="2"/>
        <v>0.9765136252993212</v>
      </c>
      <c r="J21" s="61">
        <f t="shared" si="3"/>
        <v>0.98</v>
      </c>
    </row>
    <row r="22" spans="1:10" ht="31.5">
      <c r="A22" s="12">
        <v>13</v>
      </c>
      <c r="B22" s="11" t="s">
        <v>1326</v>
      </c>
      <c r="C22" s="24" t="s">
        <v>54</v>
      </c>
      <c r="D22" s="24" t="s">
        <v>55</v>
      </c>
      <c r="E22" s="46">
        <v>4.11</v>
      </c>
      <c r="F22" s="54">
        <f t="shared" si="1"/>
        <v>2076.9063</v>
      </c>
      <c r="G22" s="61">
        <v>4.33</v>
      </c>
      <c r="H22" s="61">
        <f t="shared" si="0"/>
        <v>2074.3731</v>
      </c>
      <c r="I22" s="61">
        <f t="shared" si="2"/>
        <v>4.105149512180641</v>
      </c>
      <c r="J22" s="61">
        <f t="shared" si="3"/>
        <v>4.11</v>
      </c>
    </row>
    <row r="23" spans="1:10" ht="22.5" customHeight="1">
      <c r="A23" s="12">
        <v>14</v>
      </c>
      <c r="B23" s="11" t="s">
        <v>1327</v>
      </c>
      <c r="C23" s="24" t="s">
        <v>56</v>
      </c>
      <c r="D23" s="24" t="s">
        <v>57</v>
      </c>
      <c r="E23" s="46">
        <v>2.34</v>
      </c>
      <c r="F23" s="54">
        <f t="shared" si="1"/>
        <v>1182.4722</v>
      </c>
      <c r="G23" s="61">
        <v>2.47</v>
      </c>
      <c r="H23" s="61">
        <f t="shared" si="0"/>
        <v>1183.3029000000001</v>
      </c>
      <c r="I23" s="61">
        <f t="shared" si="2"/>
        <v>2.341736557756625</v>
      </c>
      <c r="J23" s="61">
        <f t="shared" si="3"/>
        <v>2.34</v>
      </c>
    </row>
    <row r="24" spans="1:10" ht="15.75">
      <c r="A24" s="12">
        <v>15</v>
      </c>
      <c r="B24" s="11" t="s">
        <v>1328</v>
      </c>
      <c r="C24" s="24" t="s">
        <v>56</v>
      </c>
      <c r="D24" s="24" t="s">
        <v>58</v>
      </c>
      <c r="E24" s="46">
        <v>3.93</v>
      </c>
      <c r="F24" s="54">
        <f t="shared" si="1"/>
        <v>1985.9469</v>
      </c>
      <c r="G24" s="61">
        <v>4.15</v>
      </c>
      <c r="H24" s="61">
        <f t="shared" si="0"/>
        <v>1988.1405000000002</v>
      </c>
      <c r="I24" s="61">
        <f t="shared" si="2"/>
        <v>3.934496645623479</v>
      </c>
      <c r="J24" s="61">
        <f t="shared" si="3"/>
        <v>3.93</v>
      </c>
    </row>
    <row r="25" spans="1:10" ht="18.75" customHeight="1">
      <c r="A25" s="12">
        <v>16</v>
      </c>
      <c r="B25" s="11" t="s">
        <v>1329</v>
      </c>
      <c r="C25" s="24" t="s">
        <v>60</v>
      </c>
      <c r="D25" s="24" t="s">
        <v>62</v>
      </c>
      <c r="E25" s="46">
        <v>0.72</v>
      </c>
      <c r="F25" s="54">
        <f t="shared" si="1"/>
        <v>363.83759999999995</v>
      </c>
      <c r="G25" s="61">
        <v>0.76</v>
      </c>
      <c r="H25" s="61">
        <f t="shared" si="0"/>
        <v>364.0932</v>
      </c>
      <c r="I25" s="61">
        <f t="shared" si="2"/>
        <v>0.7205343254635769</v>
      </c>
      <c r="J25" s="61">
        <f t="shared" si="3"/>
        <v>0.72</v>
      </c>
    </row>
    <row r="26" spans="1:10" ht="15.75">
      <c r="A26" s="12">
        <v>17</v>
      </c>
      <c r="B26" s="11" t="s">
        <v>1330</v>
      </c>
      <c r="C26" s="24" t="s">
        <v>59</v>
      </c>
      <c r="D26" s="24" t="s">
        <v>61</v>
      </c>
      <c r="E26" s="46">
        <v>1.13</v>
      </c>
      <c r="F26" s="54">
        <f>E26*505.33</f>
        <v>571.0228999999999</v>
      </c>
      <c r="G26" s="61">
        <v>1.19</v>
      </c>
      <c r="H26" s="61">
        <f t="shared" si="0"/>
        <v>570.0933</v>
      </c>
      <c r="I26" s="61">
        <f t="shared" si="2"/>
        <v>1.1282050622390216</v>
      </c>
      <c r="J26" s="61">
        <f t="shared" si="3"/>
        <v>1.13</v>
      </c>
    </row>
    <row r="27" spans="1:10" ht="15.75">
      <c r="A27" s="12">
        <v>18</v>
      </c>
      <c r="B27" s="11" t="s">
        <v>1076</v>
      </c>
      <c r="C27" s="24" t="s">
        <v>1077</v>
      </c>
      <c r="D27" s="24" t="s">
        <v>66</v>
      </c>
      <c r="E27" s="46">
        <v>1.28</v>
      </c>
      <c r="F27" s="54">
        <f t="shared" si="1"/>
        <v>646.8224</v>
      </c>
      <c r="G27" s="61">
        <v>1.35</v>
      </c>
      <c r="H27" s="61">
        <f t="shared" si="0"/>
        <v>646.7445</v>
      </c>
      <c r="I27" s="61">
        <f t="shared" si="2"/>
        <v>1.279896499178722</v>
      </c>
      <c r="J27" s="61">
        <f t="shared" si="3"/>
        <v>1.28</v>
      </c>
    </row>
    <row r="28" spans="1:10" ht="31.5">
      <c r="A28" s="12">
        <v>19</v>
      </c>
      <c r="B28" s="11" t="s">
        <v>1080</v>
      </c>
      <c r="C28" s="24" t="s">
        <v>1081</v>
      </c>
      <c r="D28" s="24" t="s">
        <v>67</v>
      </c>
      <c r="E28" s="46">
        <v>0.95</v>
      </c>
      <c r="F28" s="54">
        <f t="shared" si="1"/>
        <v>480.0635</v>
      </c>
      <c r="G28" s="61">
        <v>1</v>
      </c>
      <c r="H28" s="61">
        <f t="shared" si="0"/>
        <v>479.07</v>
      </c>
      <c r="I28" s="61">
        <f t="shared" si="2"/>
        <v>0.9480714808731273</v>
      </c>
      <c r="J28" s="61">
        <f t="shared" si="3"/>
        <v>0.95</v>
      </c>
    </row>
    <row r="29" spans="1:10" ht="15.75">
      <c r="A29" s="12">
        <v>20</v>
      </c>
      <c r="B29" s="11" t="s">
        <v>1331</v>
      </c>
      <c r="C29" s="24" t="s">
        <v>63</v>
      </c>
      <c r="D29" s="24" t="s">
        <v>64</v>
      </c>
      <c r="E29" s="46">
        <v>12.51</v>
      </c>
      <c r="F29" s="54">
        <f t="shared" si="1"/>
        <v>6321.6783</v>
      </c>
      <c r="G29" s="61">
        <v>13.2</v>
      </c>
      <c r="H29" s="61">
        <f t="shared" si="0"/>
        <v>6323.723999999999</v>
      </c>
      <c r="I29" s="61">
        <f t="shared" si="2"/>
        <v>12.51454354752528</v>
      </c>
      <c r="J29" s="61">
        <f t="shared" si="3"/>
        <v>12.51</v>
      </c>
    </row>
    <row r="30" spans="1:10" ht="15.75">
      <c r="A30" s="12">
        <v>21</v>
      </c>
      <c r="B30" s="11" t="s">
        <v>1078</v>
      </c>
      <c r="C30" s="24" t="s">
        <v>1079</v>
      </c>
      <c r="D30" s="24" t="s">
        <v>65</v>
      </c>
      <c r="E30" s="46">
        <v>13.65</v>
      </c>
      <c r="F30" s="54">
        <f t="shared" si="1"/>
        <v>6897.7545</v>
      </c>
      <c r="G30" s="61">
        <v>14.4</v>
      </c>
      <c r="H30" s="61">
        <f t="shared" si="0"/>
        <v>6898.608</v>
      </c>
      <c r="I30" s="61">
        <f t="shared" si="2"/>
        <v>13.652229324573035</v>
      </c>
      <c r="J30" s="61">
        <f t="shared" si="3"/>
        <v>13.65</v>
      </c>
    </row>
    <row r="31" spans="1:10" ht="31.5">
      <c r="A31" s="12">
        <v>22</v>
      </c>
      <c r="B31" s="12" t="s">
        <v>1332</v>
      </c>
      <c r="C31" s="25" t="s">
        <v>70</v>
      </c>
      <c r="D31" s="25" t="s">
        <v>68</v>
      </c>
      <c r="E31" s="46">
        <v>0.23</v>
      </c>
      <c r="F31" s="54">
        <f t="shared" si="1"/>
        <v>116.2259</v>
      </c>
      <c r="G31" s="61">
        <v>0.24</v>
      </c>
      <c r="H31" s="61">
        <f t="shared" si="0"/>
        <v>114.9768</v>
      </c>
      <c r="I31" s="61">
        <f t="shared" si="2"/>
        <v>0.22753715540955058</v>
      </c>
      <c r="J31" s="61">
        <f t="shared" si="3"/>
        <v>0.23</v>
      </c>
    </row>
    <row r="32" spans="1:10" ht="31.5">
      <c r="A32" s="12">
        <v>23</v>
      </c>
      <c r="B32" s="12" t="s">
        <v>1335</v>
      </c>
      <c r="C32" s="25" t="s">
        <v>70</v>
      </c>
      <c r="D32" s="25" t="s">
        <v>69</v>
      </c>
      <c r="E32" s="46">
        <v>0.23</v>
      </c>
      <c r="F32" s="54">
        <f t="shared" si="1"/>
        <v>116.2259</v>
      </c>
      <c r="G32" s="61">
        <v>0.24</v>
      </c>
      <c r="H32" s="61">
        <v>114.9768</v>
      </c>
      <c r="I32" s="61">
        <f t="shared" si="2"/>
        <v>0.22753715540955058</v>
      </c>
      <c r="J32" s="61">
        <f t="shared" si="3"/>
        <v>0.23</v>
      </c>
    </row>
    <row r="33" spans="1:10" ht="31.5">
      <c r="A33" s="12">
        <v>24</v>
      </c>
      <c r="B33" s="12" t="s">
        <v>1333</v>
      </c>
      <c r="C33" s="25" t="s">
        <v>73</v>
      </c>
      <c r="D33" s="25" t="s">
        <v>71</v>
      </c>
      <c r="E33" s="46">
        <v>1.02</v>
      </c>
      <c r="F33" s="54">
        <f t="shared" si="1"/>
        <v>515.4366</v>
      </c>
      <c r="G33" s="61">
        <v>1.08</v>
      </c>
      <c r="H33" s="61">
        <f>G33*479.07</f>
        <v>517.3956000000001</v>
      </c>
      <c r="I33" s="61">
        <f t="shared" si="2"/>
        <v>1.0239171993429776</v>
      </c>
      <c r="J33" s="61">
        <f t="shared" si="3"/>
        <v>1.02</v>
      </c>
    </row>
    <row r="34" spans="1:10" ht="31.5">
      <c r="A34" s="12">
        <v>25</v>
      </c>
      <c r="B34" s="12" t="s">
        <v>74</v>
      </c>
      <c r="C34" s="25" t="s">
        <v>73</v>
      </c>
      <c r="D34" s="25" t="s">
        <v>72</v>
      </c>
      <c r="E34" s="46">
        <v>1.02</v>
      </c>
      <c r="F34" s="54">
        <f t="shared" si="1"/>
        <v>515.4366</v>
      </c>
      <c r="G34" s="61">
        <v>1.08</v>
      </c>
      <c r="H34" s="61">
        <v>517.3956000000001</v>
      </c>
      <c r="I34" s="61">
        <f t="shared" si="2"/>
        <v>1.0239171993429776</v>
      </c>
      <c r="J34" s="61">
        <f t="shared" si="3"/>
        <v>1.02</v>
      </c>
    </row>
    <row r="35" spans="1:10" ht="31.5">
      <c r="A35" s="12">
        <v>26</v>
      </c>
      <c r="B35" s="11" t="s">
        <v>1334</v>
      </c>
      <c r="C35" s="24" t="s">
        <v>186</v>
      </c>
      <c r="D35" s="24" t="s">
        <v>187</v>
      </c>
      <c r="E35" s="46">
        <v>2.84</v>
      </c>
      <c r="F35" s="54">
        <f t="shared" si="1"/>
        <v>1435.1372</v>
      </c>
      <c r="G35" s="61">
        <v>3</v>
      </c>
      <c r="H35" s="61">
        <f aca="true" t="shared" si="4" ref="H35:H98">G35*479.07</f>
        <v>1437.21</v>
      </c>
      <c r="I35" s="61">
        <f t="shared" si="2"/>
        <v>2.844214442619382</v>
      </c>
      <c r="J35" s="61">
        <f t="shared" si="3"/>
        <v>2.84</v>
      </c>
    </row>
    <row r="36" spans="1:10" ht="15.75">
      <c r="A36" s="12">
        <v>27</v>
      </c>
      <c r="B36" s="12" t="s">
        <v>1336</v>
      </c>
      <c r="C36" s="25" t="s">
        <v>75</v>
      </c>
      <c r="D36" s="25" t="s">
        <v>76</v>
      </c>
      <c r="E36" s="46">
        <v>0.27</v>
      </c>
      <c r="F36" s="54">
        <f t="shared" si="1"/>
        <v>136.4391</v>
      </c>
      <c r="G36" s="61">
        <v>0.28</v>
      </c>
      <c r="H36" s="61">
        <f t="shared" si="4"/>
        <v>134.1396</v>
      </c>
      <c r="I36" s="61">
        <f t="shared" si="2"/>
        <v>0.26546001464447566</v>
      </c>
      <c r="J36" s="61">
        <f t="shared" si="3"/>
        <v>0.27</v>
      </c>
    </row>
    <row r="37" spans="1:10" ht="15.75">
      <c r="A37" s="12">
        <v>28</v>
      </c>
      <c r="B37" s="11" t="s">
        <v>1337</v>
      </c>
      <c r="C37" s="24" t="s">
        <v>77</v>
      </c>
      <c r="D37" s="24" t="s">
        <v>78</v>
      </c>
      <c r="E37" s="46">
        <v>0.2</v>
      </c>
      <c r="F37" s="54">
        <f t="shared" si="1"/>
        <v>101.066</v>
      </c>
      <c r="G37" s="61">
        <v>0.21</v>
      </c>
      <c r="H37" s="61">
        <f t="shared" si="4"/>
        <v>100.6047</v>
      </c>
      <c r="I37" s="61">
        <f t="shared" si="2"/>
        <v>0.19909501098335675</v>
      </c>
      <c r="J37" s="61">
        <f t="shared" si="3"/>
        <v>0.2</v>
      </c>
    </row>
    <row r="38" spans="1:10" ht="15.75">
      <c r="A38" s="12">
        <v>29</v>
      </c>
      <c r="B38" s="10" t="s">
        <v>1338</v>
      </c>
      <c r="C38" s="23" t="s">
        <v>77</v>
      </c>
      <c r="D38" s="23" t="s">
        <v>79</v>
      </c>
      <c r="E38" s="46">
        <v>0.46</v>
      </c>
      <c r="F38" s="54">
        <f t="shared" si="1"/>
        <v>232.4518</v>
      </c>
      <c r="G38" s="61">
        <v>0.48</v>
      </c>
      <c r="H38" s="61">
        <f t="shared" si="4"/>
        <v>229.9536</v>
      </c>
      <c r="I38" s="61">
        <f t="shared" si="2"/>
        <v>0.45507431081910116</v>
      </c>
      <c r="J38" s="61">
        <f t="shared" si="3"/>
        <v>0.46</v>
      </c>
    </row>
    <row r="39" spans="1:10" ht="15.75">
      <c r="A39" s="12">
        <v>30</v>
      </c>
      <c r="B39" s="10" t="s">
        <v>1339</v>
      </c>
      <c r="C39" s="23" t="s">
        <v>1260</v>
      </c>
      <c r="D39" s="23" t="s">
        <v>36</v>
      </c>
      <c r="E39" s="46">
        <v>0.56</v>
      </c>
      <c r="F39" s="54">
        <f t="shared" si="1"/>
        <v>282.9848</v>
      </c>
      <c r="G39" s="61">
        <v>0.59</v>
      </c>
      <c r="H39" s="61">
        <f t="shared" si="4"/>
        <v>282.6513</v>
      </c>
      <c r="I39" s="61">
        <f t="shared" si="2"/>
        <v>0.5593621737151452</v>
      </c>
      <c r="J39" s="61">
        <f t="shared" si="3"/>
        <v>0.56</v>
      </c>
    </row>
    <row r="40" spans="1:10" ht="15.75">
      <c r="A40" s="12">
        <v>31</v>
      </c>
      <c r="B40" s="10" t="s">
        <v>1340</v>
      </c>
      <c r="C40" s="23" t="s">
        <v>1261</v>
      </c>
      <c r="D40" s="23" t="s">
        <v>80</v>
      </c>
      <c r="E40" s="46">
        <v>0.95</v>
      </c>
      <c r="F40" s="54">
        <f t="shared" si="1"/>
        <v>480.0635</v>
      </c>
      <c r="G40" s="61">
        <v>1</v>
      </c>
      <c r="H40" s="61">
        <f t="shared" si="4"/>
        <v>479.07</v>
      </c>
      <c r="I40" s="61">
        <f t="shared" si="2"/>
        <v>0.9480714808731273</v>
      </c>
      <c r="J40" s="61">
        <f t="shared" si="3"/>
        <v>0.95</v>
      </c>
    </row>
    <row r="41" spans="1:10" ht="126">
      <c r="A41" s="12">
        <v>32</v>
      </c>
      <c r="B41" s="10" t="s">
        <v>1341</v>
      </c>
      <c r="C41" s="25" t="s">
        <v>1262</v>
      </c>
      <c r="D41" s="25" t="s">
        <v>98</v>
      </c>
      <c r="E41" s="46">
        <v>2.67</v>
      </c>
      <c r="F41" s="54">
        <f>E41*505.33</f>
        <v>1349.2311</v>
      </c>
      <c r="G41" s="61">
        <v>2.82</v>
      </c>
      <c r="H41" s="61">
        <f t="shared" si="4"/>
        <v>1350.9774</v>
      </c>
      <c r="I41" s="61">
        <f t="shared" si="2"/>
        <v>2.673561576062219</v>
      </c>
      <c r="J41" s="61">
        <f t="shared" si="3"/>
        <v>2.67</v>
      </c>
    </row>
    <row r="42" spans="1:10" ht="126">
      <c r="A42" s="12">
        <v>33</v>
      </c>
      <c r="B42" s="10" t="s">
        <v>1342</v>
      </c>
      <c r="C42" s="25" t="s">
        <v>97</v>
      </c>
      <c r="D42" s="25" t="s">
        <v>98</v>
      </c>
      <c r="E42" s="46">
        <v>2.11</v>
      </c>
      <c r="F42" s="54">
        <f t="shared" si="1"/>
        <v>1066.2462999999998</v>
      </c>
      <c r="G42" s="61">
        <v>2.23</v>
      </c>
      <c r="H42" s="61">
        <f t="shared" si="4"/>
        <v>1068.3261</v>
      </c>
      <c r="I42" s="61">
        <f t="shared" si="2"/>
        <v>2.114199402347074</v>
      </c>
      <c r="J42" s="61">
        <f t="shared" si="3"/>
        <v>2.11</v>
      </c>
    </row>
    <row r="43" spans="1:10" ht="15.75">
      <c r="A43" s="12">
        <v>34</v>
      </c>
      <c r="B43" s="10" t="s">
        <v>1343</v>
      </c>
      <c r="C43" s="25" t="s">
        <v>81</v>
      </c>
      <c r="D43" s="25" t="s">
        <v>82</v>
      </c>
      <c r="E43" s="46">
        <v>1.38</v>
      </c>
      <c r="F43" s="54">
        <f>E43*505.33</f>
        <v>697.3553999999999</v>
      </c>
      <c r="G43" s="61">
        <v>1.46</v>
      </c>
      <c r="H43" s="61">
        <f t="shared" si="4"/>
        <v>699.4422</v>
      </c>
      <c r="I43" s="61">
        <f t="shared" si="2"/>
        <v>1.3841843620747658</v>
      </c>
      <c r="J43" s="61">
        <f t="shared" si="3"/>
        <v>1.38</v>
      </c>
    </row>
    <row r="44" spans="1:10" ht="15.75">
      <c r="A44" s="12">
        <v>35</v>
      </c>
      <c r="B44" s="10" t="s">
        <v>1344</v>
      </c>
      <c r="C44" s="23" t="s">
        <v>88</v>
      </c>
      <c r="D44" s="23" t="s">
        <v>89</v>
      </c>
      <c r="E44" s="46">
        <v>0.34</v>
      </c>
      <c r="F44" s="54">
        <f t="shared" si="1"/>
        <v>171.81220000000002</v>
      </c>
      <c r="G44" s="61">
        <v>0.36</v>
      </c>
      <c r="H44" s="61">
        <f t="shared" si="4"/>
        <v>172.46519999999998</v>
      </c>
      <c r="I44" s="61">
        <f t="shared" si="2"/>
        <v>0.3413057331143258</v>
      </c>
      <c r="J44" s="61">
        <f t="shared" si="3"/>
        <v>0.34</v>
      </c>
    </row>
    <row r="45" spans="1:10" ht="15.75">
      <c r="A45" s="12">
        <v>36</v>
      </c>
      <c r="B45" s="10" t="s">
        <v>1345</v>
      </c>
      <c r="C45" s="23" t="s">
        <v>88</v>
      </c>
      <c r="D45" s="23" t="s">
        <v>90</v>
      </c>
      <c r="E45" s="46">
        <v>0.54</v>
      </c>
      <c r="F45" s="54">
        <f t="shared" si="1"/>
        <v>272.8782</v>
      </c>
      <c r="G45" s="61">
        <v>0.57</v>
      </c>
      <c r="H45" s="61">
        <f t="shared" si="4"/>
        <v>273.06989999999996</v>
      </c>
      <c r="I45" s="61">
        <f t="shared" si="2"/>
        <v>0.5404007440976826</v>
      </c>
      <c r="J45" s="61">
        <f t="shared" si="3"/>
        <v>0.54</v>
      </c>
    </row>
    <row r="46" spans="1:10" ht="15.75">
      <c r="A46" s="12">
        <v>37</v>
      </c>
      <c r="B46" s="10" t="s">
        <v>1346</v>
      </c>
      <c r="C46" s="23" t="s">
        <v>91</v>
      </c>
      <c r="D46" s="23" t="s">
        <v>87</v>
      </c>
      <c r="E46" s="46">
        <v>1.04</v>
      </c>
      <c r="F46" s="54">
        <f t="shared" si="1"/>
        <v>525.5432</v>
      </c>
      <c r="G46" s="61">
        <v>1.1</v>
      </c>
      <c r="H46" s="61">
        <f t="shared" si="4"/>
        <v>526.9770000000001</v>
      </c>
      <c r="I46" s="61">
        <f t="shared" si="2"/>
        <v>1.0428786289604404</v>
      </c>
      <c r="J46" s="61">
        <f t="shared" si="3"/>
        <v>1.04</v>
      </c>
    </row>
    <row r="47" spans="1:10" ht="15.75">
      <c r="A47" s="12">
        <v>38</v>
      </c>
      <c r="B47" s="10" t="s">
        <v>1347</v>
      </c>
      <c r="C47" s="23" t="s">
        <v>92</v>
      </c>
      <c r="D47" s="23" t="s">
        <v>95</v>
      </c>
      <c r="E47" s="46">
        <v>0.67</v>
      </c>
      <c r="F47" s="54">
        <f t="shared" si="1"/>
        <v>338.5711</v>
      </c>
      <c r="G47" s="61">
        <v>0.71</v>
      </c>
      <c r="H47" s="61">
        <f t="shared" si="4"/>
        <v>340.1397</v>
      </c>
      <c r="I47" s="61">
        <f t="shared" si="2"/>
        <v>0.6731307514199204</v>
      </c>
      <c r="J47" s="61">
        <f t="shared" si="3"/>
        <v>0.67</v>
      </c>
    </row>
    <row r="48" spans="1:10" ht="15.75">
      <c r="A48" s="12">
        <v>39</v>
      </c>
      <c r="B48" s="10" t="s">
        <v>93</v>
      </c>
      <c r="C48" s="23" t="s">
        <v>92</v>
      </c>
      <c r="D48" s="23" t="s">
        <v>94</v>
      </c>
      <c r="E48" s="46">
        <v>0.76</v>
      </c>
      <c r="F48" s="54">
        <f t="shared" si="1"/>
        <v>384.0508</v>
      </c>
      <c r="G48" s="61">
        <v>0.8</v>
      </c>
      <c r="H48" s="61">
        <f t="shared" si="4"/>
        <v>383.25600000000003</v>
      </c>
      <c r="I48" s="61">
        <f t="shared" si="2"/>
        <v>0.758457184698502</v>
      </c>
      <c r="J48" s="61">
        <f t="shared" si="3"/>
        <v>0.76</v>
      </c>
    </row>
    <row r="49" spans="1:10" ht="15.75">
      <c r="A49" s="12">
        <v>40</v>
      </c>
      <c r="B49" s="10" t="s">
        <v>1348</v>
      </c>
      <c r="C49" s="23" t="s">
        <v>1263</v>
      </c>
      <c r="D49" s="23" t="s">
        <v>96</v>
      </c>
      <c r="E49" s="46">
        <v>0.47</v>
      </c>
      <c r="F49" s="54">
        <f t="shared" si="1"/>
        <v>237.50509999999997</v>
      </c>
      <c r="G49" s="61">
        <v>0.5</v>
      </c>
      <c r="H49" s="61">
        <f t="shared" si="4"/>
        <v>239.535</v>
      </c>
      <c r="I49" s="61">
        <f t="shared" si="2"/>
        <v>0.47403574043656366</v>
      </c>
      <c r="J49" s="61">
        <f t="shared" si="3"/>
        <v>0.47</v>
      </c>
    </row>
    <row r="50" spans="1:10" ht="15.75">
      <c r="A50" s="12">
        <v>41</v>
      </c>
      <c r="B50" s="10" t="s">
        <v>1349</v>
      </c>
      <c r="C50" s="23" t="s">
        <v>101</v>
      </c>
      <c r="D50" s="23" t="s">
        <v>102</v>
      </c>
      <c r="E50" s="46">
        <v>6.45</v>
      </c>
      <c r="F50" s="54">
        <f t="shared" si="1"/>
        <v>3259.3785</v>
      </c>
      <c r="G50" s="61">
        <v>6.8</v>
      </c>
      <c r="H50" s="61">
        <f t="shared" si="4"/>
        <v>3257.676</v>
      </c>
      <c r="I50" s="61">
        <f t="shared" si="2"/>
        <v>6.446886069937266</v>
      </c>
      <c r="J50" s="61">
        <f t="shared" si="3"/>
        <v>6.45</v>
      </c>
    </row>
    <row r="51" spans="1:10" ht="15.75">
      <c r="A51" s="12">
        <v>42</v>
      </c>
      <c r="B51" s="10" t="s">
        <v>1350</v>
      </c>
      <c r="C51" s="23" t="s">
        <v>99</v>
      </c>
      <c r="D51" s="23" t="s">
        <v>100</v>
      </c>
      <c r="E51" s="46">
        <v>3.7</v>
      </c>
      <c r="F51" s="54">
        <f t="shared" si="1"/>
        <v>1869.721</v>
      </c>
      <c r="G51" s="61">
        <v>3.9</v>
      </c>
      <c r="H51" s="61">
        <f t="shared" si="4"/>
        <v>1868.3729999999998</v>
      </c>
      <c r="I51" s="61">
        <f t="shared" si="2"/>
        <v>3.6974787754051963</v>
      </c>
      <c r="J51" s="61">
        <f t="shared" si="3"/>
        <v>3.7</v>
      </c>
    </row>
    <row r="52" spans="1:10" ht="15.75">
      <c r="A52" s="12">
        <v>43</v>
      </c>
      <c r="B52" s="10" t="s">
        <v>1351</v>
      </c>
      <c r="C52" s="23" t="s">
        <v>104</v>
      </c>
      <c r="D52" s="23" t="s">
        <v>103</v>
      </c>
      <c r="E52" s="46">
        <v>7.11</v>
      </c>
      <c r="F52" s="54">
        <f t="shared" si="1"/>
        <v>3592.8963</v>
      </c>
      <c r="G52" s="61">
        <v>7.5</v>
      </c>
      <c r="H52" s="61">
        <f t="shared" si="4"/>
        <v>3593.025</v>
      </c>
      <c r="I52" s="61">
        <f t="shared" si="2"/>
        <v>7.110536106548455</v>
      </c>
      <c r="J52" s="61">
        <f t="shared" si="3"/>
        <v>7.11</v>
      </c>
    </row>
    <row r="53" spans="1:10" ht="15.75">
      <c r="A53" s="12">
        <v>44</v>
      </c>
      <c r="B53" s="10" t="s">
        <v>1352</v>
      </c>
      <c r="C53" s="23" t="s">
        <v>105</v>
      </c>
      <c r="D53" s="23" t="s">
        <v>103</v>
      </c>
      <c r="E53" s="46">
        <v>8.06</v>
      </c>
      <c r="F53" s="54">
        <f t="shared" si="1"/>
        <v>4072.9598</v>
      </c>
      <c r="G53" s="61">
        <v>8.5</v>
      </c>
      <c r="H53" s="61">
        <f t="shared" si="4"/>
        <v>4072.095</v>
      </c>
      <c r="I53" s="61">
        <f t="shared" si="2"/>
        <v>8.058607587421582</v>
      </c>
      <c r="J53" s="61">
        <f t="shared" si="3"/>
        <v>8.06</v>
      </c>
    </row>
    <row r="54" spans="1:10" ht="15.75">
      <c r="A54" s="12">
        <v>45</v>
      </c>
      <c r="B54" s="10" t="s">
        <v>1353</v>
      </c>
      <c r="C54" s="23" t="s">
        <v>1264</v>
      </c>
      <c r="D54" s="23" t="s">
        <v>106</v>
      </c>
      <c r="E54" s="46">
        <v>1.14</v>
      </c>
      <c r="F54" s="54">
        <f t="shared" si="1"/>
        <v>576.0762</v>
      </c>
      <c r="G54" s="61">
        <v>1.2</v>
      </c>
      <c r="H54" s="61">
        <f t="shared" si="4"/>
        <v>574.884</v>
      </c>
      <c r="I54" s="61">
        <f t="shared" si="2"/>
        <v>1.1376857770477529</v>
      </c>
      <c r="J54" s="61">
        <f t="shared" si="3"/>
        <v>1.14</v>
      </c>
    </row>
    <row r="55" spans="1:10" ht="15.75">
      <c r="A55" s="12">
        <v>46</v>
      </c>
      <c r="B55" s="10" t="s">
        <v>1354</v>
      </c>
      <c r="C55" s="23" t="s">
        <v>109</v>
      </c>
      <c r="D55" s="23" t="s">
        <v>107</v>
      </c>
      <c r="E55" s="46">
        <v>2.99</v>
      </c>
      <c r="F55" s="54">
        <f t="shared" si="1"/>
        <v>1510.9367</v>
      </c>
      <c r="G55" s="61">
        <v>3.15</v>
      </c>
      <c r="H55" s="61">
        <f t="shared" si="4"/>
        <v>1509.0705</v>
      </c>
      <c r="I55" s="61">
        <f t="shared" si="2"/>
        <v>2.9864251647503512</v>
      </c>
      <c r="J55" s="61">
        <f t="shared" si="3"/>
        <v>2.99</v>
      </c>
    </row>
    <row r="56" spans="1:10" ht="15.75">
      <c r="A56" s="12">
        <v>47</v>
      </c>
      <c r="B56" s="10" t="s">
        <v>1355</v>
      </c>
      <c r="C56" s="23" t="s">
        <v>109</v>
      </c>
      <c r="D56" s="23" t="s">
        <v>108</v>
      </c>
      <c r="E56" s="46">
        <v>4.27</v>
      </c>
      <c r="F56" s="54">
        <f t="shared" si="1"/>
        <v>2157.7590999999998</v>
      </c>
      <c r="G56" s="61">
        <v>4.5</v>
      </c>
      <c r="H56" s="61">
        <f t="shared" si="4"/>
        <v>2155.815</v>
      </c>
      <c r="I56" s="61">
        <f t="shared" si="2"/>
        <v>4.266321663929073</v>
      </c>
      <c r="J56" s="61">
        <f t="shared" si="3"/>
        <v>4.27</v>
      </c>
    </row>
    <row r="57" spans="1:10" ht="31.5">
      <c r="A57" s="12">
        <v>48</v>
      </c>
      <c r="B57" s="10" t="s">
        <v>1356</v>
      </c>
      <c r="C57" s="23" t="s">
        <v>110</v>
      </c>
      <c r="D57" s="23" t="s">
        <v>111</v>
      </c>
      <c r="E57" s="46">
        <v>1.77</v>
      </c>
      <c r="F57" s="54">
        <f t="shared" si="1"/>
        <v>894.4341</v>
      </c>
      <c r="G57" s="61">
        <v>1.87</v>
      </c>
      <c r="H57" s="61">
        <f t="shared" si="4"/>
        <v>895.8609</v>
      </c>
      <c r="I57" s="61">
        <f t="shared" si="2"/>
        <v>1.7728936692327482</v>
      </c>
      <c r="J57" s="61">
        <f t="shared" si="3"/>
        <v>1.77</v>
      </c>
    </row>
    <row r="58" spans="1:10" ht="31.5">
      <c r="A58" s="12">
        <v>49</v>
      </c>
      <c r="B58" s="10" t="s">
        <v>1357</v>
      </c>
      <c r="C58" s="23" t="s">
        <v>110</v>
      </c>
      <c r="D58" s="23" t="s">
        <v>112</v>
      </c>
      <c r="E58" s="46">
        <v>0.64</v>
      </c>
      <c r="F58" s="54">
        <f>E58*505.33</f>
        <v>323.4112</v>
      </c>
      <c r="G58" s="61">
        <v>0.68</v>
      </c>
      <c r="H58" s="61">
        <f t="shared" si="4"/>
        <v>325.7676</v>
      </c>
      <c r="I58" s="61">
        <f t="shared" si="2"/>
        <v>0.6446886069937267</v>
      </c>
      <c r="J58" s="61">
        <f t="shared" si="3"/>
        <v>0.64</v>
      </c>
    </row>
    <row r="59" spans="1:10" ht="15.75">
      <c r="A59" s="12">
        <v>50</v>
      </c>
      <c r="B59" s="12" t="s">
        <v>1358</v>
      </c>
      <c r="C59" s="25" t="s">
        <v>113</v>
      </c>
      <c r="D59" s="25" t="s">
        <v>114</v>
      </c>
      <c r="E59" s="46">
        <v>0.45</v>
      </c>
      <c r="F59" s="54">
        <f t="shared" si="1"/>
        <v>227.39849999999998</v>
      </c>
      <c r="G59" s="61">
        <v>0.47</v>
      </c>
      <c r="H59" s="61">
        <f t="shared" si="4"/>
        <v>225.16289999999998</v>
      </c>
      <c r="I59" s="61">
        <f t="shared" si="2"/>
        <v>0.44559359601036985</v>
      </c>
      <c r="J59" s="61">
        <f t="shared" si="3"/>
        <v>0.45</v>
      </c>
    </row>
    <row r="60" spans="1:10" ht="69.75" customHeight="1">
      <c r="A60" s="12">
        <v>51</v>
      </c>
      <c r="B60" s="10" t="s">
        <v>1359</v>
      </c>
      <c r="C60" s="23" t="s">
        <v>83</v>
      </c>
      <c r="D60" s="23" t="s">
        <v>85</v>
      </c>
      <c r="E60" s="46">
        <v>3.3</v>
      </c>
      <c r="F60" s="54">
        <f t="shared" si="1"/>
        <v>1667.589</v>
      </c>
      <c r="G60" s="61">
        <v>3.48</v>
      </c>
      <c r="H60" s="61">
        <f t="shared" si="4"/>
        <v>1667.1635999999999</v>
      </c>
      <c r="I60" s="61">
        <f t="shared" si="2"/>
        <v>3.299288753438483</v>
      </c>
      <c r="J60" s="61">
        <f t="shared" si="3"/>
        <v>3.3</v>
      </c>
    </row>
    <row r="61" spans="1:10" ht="63">
      <c r="A61" s="12">
        <v>52</v>
      </c>
      <c r="B61" s="10" t="s">
        <v>1360</v>
      </c>
      <c r="C61" s="23" t="s">
        <v>84</v>
      </c>
      <c r="D61" s="38" t="s">
        <v>86</v>
      </c>
      <c r="E61" s="46">
        <v>3.06</v>
      </c>
      <c r="F61" s="54">
        <f t="shared" si="1"/>
        <v>1546.3098</v>
      </c>
      <c r="G61" s="61">
        <v>3.23</v>
      </c>
      <c r="H61" s="61">
        <f t="shared" si="4"/>
        <v>1547.3961</v>
      </c>
      <c r="I61" s="61">
        <f t="shared" si="2"/>
        <v>3.0622708832202012</v>
      </c>
      <c r="J61" s="61">
        <f t="shared" si="3"/>
        <v>3.06</v>
      </c>
    </row>
    <row r="62" spans="1:10" ht="15.75">
      <c r="A62" s="12">
        <v>53</v>
      </c>
      <c r="B62" s="10" t="s">
        <v>1361</v>
      </c>
      <c r="C62" s="23" t="s">
        <v>116</v>
      </c>
      <c r="D62" s="23" t="s">
        <v>115</v>
      </c>
      <c r="E62" s="46">
        <v>2.06</v>
      </c>
      <c r="F62" s="54">
        <f t="shared" si="1"/>
        <v>1040.9798</v>
      </c>
      <c r="G62" s="61">
        <v>2.17</v>
      </c>
      <c r="H62" s="61">
        <f t="shared" si="4"/>
        <v>1039.5819</v>
      </c>
      <c r="I62" s="61">
        <f t="shared" si="2"/>
        <v>2.057315113494686</v>
      </c>
      <c r="J62" s="61">
        <f t="shared" si="3"/>
        <v>2.06</v>
      </c>
    </row>
    <row r="63" spans="1:10" ht="15.75">
      <c r="A63" s="12">
        <v>54</v>
      </c>
      <c r="B63" s="11" t="s">
        <v>1362</v>
      </c>
      <c r="C63" s="24" t="s">
        <v>118</v>
      </c>
      <c r="D63" s="24" t="s">
        <v>117</v>
      </c>
      <c r="E63" s="46">
        <v>1.07</v>
      </c>
      <c r="F63" s="54">
        <f t="shared" si="1"/>
        <v>540.7031000000001</v>
      </c>
      <c r="G63" s="61">
        <v>1.13</v>
      </c>
      <c r="H63" s="61">
        <f t="shared" si="4"/>
        <v>541.3490999999999</v>
      </c>
      <c r="I63" s="61">
        <f t="shared" si="2"/>
        <v>1.0713207733866337</v>
      </c>
      <c r="J63" s="61">
        <f t="shared" si="3"/>
        <v>1.07</v>
      </c>
    </row>
    <row r="64" spans="1:10" ht="15.75">
      <c r="A64" s="12">
        <v>55</v>
      </c>
      <c r="B64" s="11" t="s">
        <v>1363</v>
      </c>
      <c r="C64" s="24" t="s">
        <v>119</v>
      </c>
      <c r="D64" s="24" t="s">
        <v>135</v>
      </c>
      <c r="E64" s="46">
        <v>4.82</v>
      </c>
      <c r="F64" s="54">
        <f t="shared" si="1"/>
        <v>2435.6906</v>
      </c>
      <c r="G64" s="61">
        <v>5.08</v>
      </c>
      <c r="H64" s="61">
        <f t="shared" si="4"/>
        <v>2433.6756</v>
      </c>
      <c r="I64" s="61">
        <f t="shared" si="2"/>
        <v>4.816203122835487</v>
      </c>
      <c r="J64" s="61">
        <f t="shared" si="3"/>
        <v>4.82</v>
      </c>
    </row>
    <row r="65" spans="1:10" ht="15.75">
      <c r="A65" s="12">
        <v>56</v>
      </c>
      <c r="B65" s="11" t="s">
        <v>1365</v>
      </c>
      <c r="C65" s="24" t="s">
        <v>119</v>
      </c>
      <c r="D65" s="24" t="s">
        <v>136</v>
      </c>
      <c r="E65" s="46">
        <v>4.27</v>
      </c>
      <c r="F65" s="54">
        <f t="shared" si="1"/>
        <v>2157.7590999999998</v>
      </c>
      <c r="G65" s="61">
        <v>4.5</v>
      </c>
      <c r="H65" s="61">
        <f t="shared" si="4"/>
        <v>2155.815</v>
      </c>
      <c r="I65" s="61">
        <f t="shared" si="2"/>
        <v>4.266321663929073</v>
      </c>
      <c r="J65" s="61">
        <f t="shared" si="3"/>
        <v>4.27</v>
      </c>
    </row>
    <row r="66" spans="1:10" ht="15.75">
      <c r="A66" s="12">
        <v>57</v>
      </c>
      <c r="B66" s="11" t="s">
        <v>120</v>
      </c>
      <c r="C66" s="24" t="s">
        <v>119</v>
      </c>
      <c r="D66" s="24" t="s">
        <v>137</v>
      </c>
      <c r="E66" s="46">
        <v>3.32</v>
      </c>
      <c r="F66" s="54">
        <f t="shared" si="1"/>
        <v>1677.6955999999998</v>
      </c>
      <c r="G66" s="61">
        <v>3.5</v>
      </c>
      <c r="H66" s="61">
        <f t="shared" si="4"/>
        <v>1676.745</v>
      </c>
      <c r="I66" s="61">
        <f t="shared" si="2"/>
        <v>3.3182501830559454</v>
      </c>
      <c r="J66" s="61">
        <f t="shared" si="3"/>
        <v>3.32</v>
      </c>
    </row>
    <row r="67" spans="1:10" ht="15.75">
      <c r="A67" s="12">
        <v>58</v>
      </c>
      <c r="B67" s="11" t="s">
        <v>1364</v>
      </c>
      <c r="C67" s="24" t="s">
        <v>119</v>
      </c>
      <c r="D67" s="24" t="s">
        <v>138</v>
      </c>
      <c r="E67" s="46">
        <v>12.32</v>
      </c>
      <c r="F67" s="54">
        <f t="shared" si="1"/>
        <v>6225.6656</v>
      </c>
      <c r="G67" s="61">
        <v>13</v>
      </c>
      <c r="H67" s="61">
        <f t="shared" si="4"/>
        <v>6227.91</v>
      </c>
      <c r="I67" s="61">
        <f t="shared" si="2"/>
        <v>12.324929251350655</v>
      </c>
      <c r="J67" s="61">
        <f t="shared" si="3"/>
        <v>12.32</v>
      </c>
    </row>
    <row r="68" spans="1:10" ht="15.75">
      <c r="A68" s="12">
        <v>59</v>
      </c>
      <c r="B68" s="11" t="s">
        <v>1366</v>
      </c>
      <c r="C68" s="24" t="s">
        <v>119</v>
      </c>
      <c r="D68" s="24" t="s">
        <v>139</v>
      </c>
      <c r="E68" s="46">
        <v>9.39</v>
      </c>
      <c r="F68" s="54">
        <f t="shared" si="1"/>
        <v>4745.0487</v>
      </c>
      <c r="G68" s="61">
        <v>9.9</v>
      </c>
      <c r="H68" s="61">
        <f t="shared" si="4"/>
        <v>4742.793</v>
      </c>
      <c r="I68" s="61">
        <f t="shared" si="2"/>
        <v>9.38590766064396</v>
      </c>
      <c r="J68" s="61">
        <f t="shared" si="3"/>
        <v>9.39</v>
      </c>
    </row>
    <row r="69" spans="1:10" ht="15.75">
      <c r="A69" s="12">
        <v>60</v>
      </c>
      <c r="B69" s="12" t="s">
        <v>1367</v>
      </c>
      <c r="C69" s="25" t="s">
        <v>122</v>
      </c>
      <c r="D69" s="77" t="s">
        <v>121</v>
      </c>
      <c r="E69" s="46">
        <v>0.38</v>
      </c>
      <c r="F69" s="54">
        <f t="shared" si="1"/>
        <v>192.0254</v>
      </c>
      <c r="G69" s="61">
        <v>0.4</v>
      </c>
      <c r="H69" s="61">
        <f t="shared" si="4"/>
        <v>191.62800000000001</v>
      </c>
      <c r="I69" s="61">
        <f t="shared" si="2"/>
        <v>0.379228592349251</v>
      </c>
      <c r="J69" s="61">
        <f t="shared" si="3"/>
        <v>0.38</v>
      </c>
    </row>
    <row r="70" spans="1:10" ht="31.5">
      <c r="A70" s="12">
        <v>61</v>
      </c>
      <c r="B70" s="12" t="s">
        <v>1368</v>
      </c>
      <c r="C70" s="25" t="s">
        <v>123</v>
      </c>
      <c r="D70" s="25" t="s">
        <v>134</v>
      </c>
      <c r="E70" s="46">
        <v>1.8</v>
      </c>
      <c r="F70" s="54">
        <f t="shared" si="1"/>
        <v>909.5939999999999</v>
      </c>
      <c r="G70" s="61">
        <v>1.9</v>
      </c>
      <c r="H70" s="61">
        <f t="shared" si="4"/>
        <v>910.233</v>
      </c>
      <c r="I70" s="61">
        <f t="shared" si="2"/>
        <v>1.801335813658942</v>
      </c>
      <c r="J70" s="61">
        <f t="shared" si="3"/>
        <v>1.8</v>
      </c>
    </row>
    <row r="71" spans="1:10" ht="15.75">
      <c r="A71" s="12">
        <v>62</v>
      </c>
      <c r="B71" s="10" t="s">
        <v>1369</v>
      </c>
      <c r="C71" s="25" t="s">
        <v>124</v>
      </c>
      <c r="D71" s="23" t="s">
        <v>125</v>
      </c>
      <c r="E71" s="46">
        <v>7.05</v>
      </c>
      <c r="F71" s="54">
        <f>E71*505.33</f>
        <v>3562.5764999999997</v>
      </c>
      <c r="G71" s="61">
        <v>7.44</v>
      </c>
      <c r="H71" s="61">
        <f t="shared" si="4"/>
        <v>3564.2808</v>
      </c>
      <c r="I71" s="61">
        <f t="shared" si="2"/>
        <v>7.053651817696068</v>
      </c>
      <c r="J71" s="61">
        <f t="shared" si="3"/>
        <v>7.05</v>
      </c>
    </row>
    <row r="72" spans="1:10" ht="15.75">
      <c r="A72" s="12">
        <v>63</v>
      </c>
      <c r="B72" s="10" t="s">
        <v>1370</v>
      </c>
      <c r="C72" s="23" t="s">
        <v>127</v>
      </c>
      <c r="D72" s="23" t="s">
        <v>126</v>
      </c>
      <c r="E72" s="46">
        <v>3.76</v>
      </c>
      <c r="F72" s="54">
        <f t="shared" si="1"/>
        <v>1900.0407999999998</v>
      </c>
      <c r="G72" s="61">
        <v>3.97</v>
      </c>
      <c r="H72" s="61">
        <f t="shared" si="4"/>
        <v>1901.9079000000002</v>
      </c>
      <c r="I72" s="61">
        <f t="shared" si="2"/>
        <v>3.763843779066316</v>
      </c>
      <c r="J72" s="61">
        <f t="shared" si="3"/>
        <v>3.76</v>
      </c>
    </row>
    <row r="73" spans="1:10" ht="15.75">
      <c r="A73" s="12">
        <v>64</v>
      </c>
      <c r="B73" s="10" t="s">
        <v>1371</v>
      </c>
      <c r="C73" s="23" t="s">
        <v>131</v>
      </c>
      <c r="D73" s="23" t="s">
        <v>130</v>
      </c>
      <c r="E73" s="46">
        <v>6.95</v>
      </c>
      <c r="F73" s="54">
        <f t="shared" si="1"/>
        <v>3512.0434999999998</v>
      </c>
      <c r="G73" s="61">
        <v>7.33</v>
      </c>
      <c r="H73" s="61">
        <f t="shared" si="4"/>
        <v>3511.5831</v>
      </c>
      <c r="I73" s="61">
        <f t="shared" si="2"/>
        <v>6.949363954800023</v>
      </c>
      <c r="J73" s="61">
        <f t="shared" si="3"/>
        <v>6.95</v>
      </c>
    </row>
    <row r="74" spans="1:10" ht="15.75">
      <c r="A74" s="12">
        <v>65</v>
      </c>
      <c r="B74" s="10" t="s">
        <v>1372</v>
      </c>
      <c r="C74" s="23" t="s">
        <v>128</v>
      </c>
      <c r="D74" s="23" t="s">
        <v>129</v>
      </c>
      <c r="E74" s="46">
        <v>2.45</v>
      </c>
      <c r="F74" s="54">
        <f t="shared" si="1"/>
        <v>1238.0585</v>
      </c>
      <c r="G74" s="61">
        <v>2.58</v>
      </c>
      <c r="H74" s="61">
        <f t="shared" si="4"/>
        <v>1236.0006</v>
      </c>
      <c r="I74" s="61">
        <f t="shared" si="2"/>
        <v>2.4460244206526687</v>
      </c>
      <c r="J74" s="61">
        <f t="shared" si="3"/>
        <v>2.45</v>
      </c>
    </row>
    <row r="75" spans="1:10" ht="15.75">
      <c r="A75" s="12">
        <v>66</v>
      </c>
      <c r="B75" s="10" t="s">
        <v>188</v>
      </c>
      <c r="C75" s="23" t="s">
        <v>189</v>
      </c>
      <c r="D75" s="23" t="s">
        <v>190</v>
      </c>
      <c r="E75" s="46">
        <v>5.21</v>
      </c>
      <c r="F75" s="54">
        <f aca="true" t="shared" si="5" ref="F75:F93">E75*505.33</f>
        <v>2632.7693</v>
      </c>
      <c r="G75" s="61">
        <v>5.5</v>
      </c>
      <c r="H75" s="61">
        <f t="shared" si="4"/>
        <v>2634.8849999999998</v>
      </c>
      <c r="I75" s="61">
        <f aca="true" t="shared" si="6" ref="I75:I112">H75/505.31</f>
        <v>5.2143931448022</v>
      </c>
      <c r="J75" s="61">
        <f aca="true" t="shared" si="7" ref="J75:J136">ROUND(I75,2)</f>
        <v>5.21</v>
      </c>
    </row>
    <row r="76" spans="1:10" ht="15.75">
      <c r="A76" s="12">
        <v>67</v>
      </c>
      <c r="B76" s="11" t="s">
        <v>1373</v>
      </c>
      <c r="C76" s="24" t="s">
        <v>133</v>
      </c>
      <c r="D76" s="24" t="s">
        <v>132</v>
      </c>
      <c r="E76" s="46">
        <v>0.5</v>
      </c>
      <c r="F76" s="54">
        <f t="shared" si="5"/>
        <v>252.665</v>
      </c>
      <c r="G76" s="61">
        <v>0.53</v>
      </c>
      <c r="H76" s="61">
        <f t="shared" si="4"/>
        <v>253.9071</v>
      </c>
      <c r="I76" s="61">
        <f t="shared" si="6"/>
        <v>0.5024778848627576</v>
      </c>
      <c r="J76" s="61">
        <f t="shared" si="7"/>
        <v>0.5</v>
      </c>
    </row>
    <row r="77" spans="1:10" ht="15.75">
      <c r="A77" s="12">
        <v>68</v>
      </c>
      <c r="B77" s="11" t="s">
        <v>1073</v>
      </c>
      <c r="C77" s="24" t="s">
        <v>141</v>
      </c>
      <c r="D77" s="24" t="s">
        <v>140</v>
      </c>
      <c r="E77" s="46">
        <v>1.53</v>
      </c>
      <c r="F77" s="54">
        <f t="shared" si="5"/>
        <v>773.1549</v>
      </c>
      <c r="G77" s="61">
        <v>1.61</v>
      </c>
      <c r="H77" s="61">
        <f t="shared" si="4"/>
        <v>771.3027000000001</v>
      </c>
      <c r="I77" s="61">
        <f t="shared" si="6"/>
        <v>1.5263950842057352</v>
      </c>
      <c r="J77" s="61">
        <f t="shared" si="7"/>
        <v>1.53</v>
      </c>
    </row>
    <row r="78" spans="1:10" ht="15.75">
      <c r="A78" s="12">
        <v>69</v>
      </c>
      <c r="B78" s="11" t="s">
        <v>11</v>
      </c>
      <c r="C78" s="24" t="s">
        <v>10</v>
      </c>
      <c r="D78" s="24" t="s">
        <v>142</v>
      </c>
      <c r="E78" s="46">
        <v>2.65</v>
      </c>
      <c r="F78" s="54">
        <f t="shared" si="5"/>
        <v>1339.1245</v>
      </c>
      <c r="G78" s="61">
        <v>2.8</v>
      </c>
      <c r="H78" s="61">
        <f t="shared" si="4"/>
        <v>1341.396</v>
      </c>
      <c r="I78" s="61">
        <f t="shared" si="6"/>
        <v>2.6546001464447566</v>
      </c>
      <c r="J78" s="61">
        <f t="shared" si="7"/>
        <v>2.65</v>
      </c>
    </row>
    <row r="79" spans="1:10" ht="15.75">
      <c r="A79" s="12">
        <v>70</v>
      </c>
      <c r="B79" s="11" t="s">
        <v>1374</v>
      </c>
      <c r="C79" s="24" t="s">
        <v>1467</v>
      </c>
      <c r="D79" s="24" t="s">
        <v>143</v>
      </c>
      <c r="E79" s="46">
        <v>1.42</v>
      </c>
      <c r="F79" s="54">
        <f t="shared" si="5"/>
        <v>717.5686</v>
      </c>
      <c r="G79" s="61">
        <v>1.5</v>
      </c>
      <c r="H79" s="61">
        <f t="shared" si="4"/>
        <v>718.605</v>
      </c>
      <c r="I79" s="61">
        <f t="shared" si="6"/>
        <v>1.422107221309691</v>
      </c>
      <c r="J79" s="61">
        <f t="shared" si="7"/>
        <v>1.42</v>
      </c>
    </row>
    <row r="80" spans="1:10" ht="15.75">
      <c r="A80" s="12">
        <v>71</v>
      </c>
      <c r="B80" s="11" t="s">
        <v>1375</v>
      </c>
      <c r="C80" s="24" t="s">
        <v>1062</v>
      </c>
      <c r="D80" s="24" t="s">
        <v>144</v>
      </c>
      <c r="E80" s="46">
        <v>1.23</v>
      </c>
      <c r="F80" s="54">
        <f t="shared" si="5"/>
        <v>621.5559</v>
      </c>
      <c r="G80" s="61">
        <v>1.3</v>
      </c>
      <c r="H80" s="61">
        <f t="shared" si="4"/>
        <v>622.791</v>
      </c>
      <c r="I80" s="61">
        <f t="shared" si="6"/>
        <v>1.2324929251350658</v>
      </c>
      <c r="J80" s="61">
        <f t="shared" si="7"/>
        <v>1.23</v>
      </c>
    </row>
    <row r="81" spans="1:10" ht="15.75">
      <c r="A81" s="12">
        <v>72</v>
      </c>
      <c r="B81" s="11" t="s">
        <v>865</v>
      </c>
      <c r="C81" s="24" t="s">
        <v>866</v>
      </c>
      <c r="D81" s="24" t="s">
        <v>867</v>
      </c>
      <c r="E81" s="46">
        <v>1.23</v>
      </c>
      <c r="F81" s="54">
        <f t="shared" si="5"/>
        <v>621.5559</v>
      </c>
      <c r="G81" s="61">
        <v>1.3</v>
      </c>
      <c r="H81" s="61">
        <f t="shared" si="4"/>
        <v>622.791</v>
      </c>
      <c r="I81" s="61">
        <f t="shared" si="6"/>
        <v>1.2324929251350658</v>
      </c>
      <c r="J81" s="61">
        <f t="shared" si="7"/>
        <v>1.23</v>
      </c>
    </row>
    <row r="82" spans="1:10" ht="15.75">
      <c r="A82" s="12">
        <v>73</v>
      </c>
      <c r="B82" s="10" t="s">
        <v>1376</v>
      </c>
      <c r="C82" s="23" t="s">
        <v>146</v>
      </c>
      <c r="D82" s="23" t="s">
        <v>145</v>
      </c>
      <c r="E82" s="46">
        <v>0.64</v>
      </c>
      <c r="F82" s="54">
        <f t="shared" si="5"/>
        <v>323.4112</v>
      </c>
      <c r="G82" s="61">
        <v>0.67</v>
      </c>
      <c r="H82" s="61">
        <f t="shared" si="4"/>
        <v>320.9769</v>
      </c>
      <c r="I82" s="61">
        <f t="shared" si="6"/>
        <v>0.6352078921849953</v>
      </c>
      <c r="J82" s="61">
        <f t="shared" si="7"/>
        <v>0.64</v>
      </c>
    </row>
    <row r="83" spans="1:10" ht="18.75" customHeight="1">
      <c r="A83" s="12">
        <v>74</v>
      </c>
      <c r="B83" s="10" t="s">
        <v>1377</v>
      </c>
      <c r="C83" s="23" t="s">
        <v>146</v>
      </c>
      <c r="D83" s="23" t="s">
        <v>147</v>
      </c>
      <c r="E83" s="46">
        <v>0.84</v>
      </c>
      <c r="F83" s="54">
        <f t="shared" si="5"/>
        <v>424.4772</v>
      </c>
      <c r="G83" s="61">
        <v>0.89</v>
      </c>
      <c r="H83" s="61">
        <f t="shared" si="4"/>
        <v>426.3723</v>
      </c>
      <c r="I83" s="61">
        <f t="shared" si="6"/>
        <v>0.8437836179770833</v>
      </c>
      <c r="J83" s="61">
        <f t="shared" si="7"/>
        <v>0.84</v>
      </c>
    </row>
    <row r="84" spans="1:10" ht="18.75" customHeight="1">
      <c r="A84" s="12">
        <v>75</v>
      </c>
      <c r="B84" s="10" t="s">
        <v>1378</v>
      </c>
      <c r="C84" s="23" t="s">
        <v>1</v>
      </c>
      <c r="D84" s="23" t="s">
        <v>148</v>
      </c>
      <c r="E84" s="46">
        <v>1.92</v>
      </c>
      <c r="F84" s="54">
        <f t="shared" si="5"/>
        <v>970.2335999999999</v>
      </c>
      <c r="G84" s="61">
        <v>2.03</v>
      </c>
      <c r="H84" s="61">
        <f t="shared" si="4"/>
        <v>972.5120999999999</v>
      </c>
      <c r="I84" s="61">
        <f t="shared" si="6"/>
        <v>1.9245851061724484</v>
      </c>
      <c r="J84" s="61">
        <f t="shared" si="7"/>
        <v>1.92</v>
      </c>
    </row>
    <row r="85" spans="1:10" ht="15.75">
      <c r="A85" s="12">
        <v>76</v>
      </c>
      <c r="B85" s="10" t="s">
        <v>1379</v>
      </c>
      <c r="C85" s="23" t="s">
        <v>149</v>
      </c>
      <c r="D85" s="23" t="s">
        <v>150</v>
      </c>
      <c r="E85" s="46">
        <v>0.55</v>
      </c>
      <c r="F85" s="54">
        <f t="shared" si="5"/>
        <v>277.9315</v>
      </c>
      <c r="G85" s="61">
        <v>0.58</v>
      </c>
      <c r="H85" s="61">
        <f t="shared" si="4"/>
        <v>277.8606</v>
      </c>
      <c r="I85" s="61">
        <f t="shared" si="6"/>
        <v>0.5498814589064138</v>
      </c>
      <c r="J85" s="61">
        <f t="shared" si="7"/>
        <v>0.55</v>
      </c>
    </row>
    <row r="86" spans="1:10" ht="31.5">
      <c r="A86" s="12">
        <v>77</v>
      </c>
      <c r="B86" s="10" t="s">
        <v>1380</v>
      </c>
      <c r="C86" s="23" t="s">
        <v>1085</v>
      </c>
      <c r="D86" s="23" t="s">
        <v>151</v>
      </c>
      <c r="E86" s="46">
        <v>14.22</v>
      </c>
      <c r="F86" s="54">
        <f t="shared" si="5"/>
        <v>7185.7926</v>
      </c>
      <c r="G86" s="61">
        <v>15</v>
      </c>
      <c r="H86" s="61">
        <f t="shared" si="4"/>
        <v>7186.05</v>
      </c>
      <c r="I86" s="61">
        <f t="shared" si="6"/>
        <v>14.22107221309691</v>
      </c>
      <c r="J86" s="61">
        <f t="shared" si="7"/>
        <v>14.22</v>
      </c>
    </row>
    <row r="87" spans="1:10" ht="15.75">
      <c r="A87" s="12">
        <v>78</v>
      </c>
      <c r="B87" s="10" t="s">
        <v>1381</v>
      </c>
      <c r="C87" s="23" t="s">
        <v>156</v>
      </c>
      <c r="D87" s="23" t="s">
        <v>152</v>
      </c>
      <c r="E87" s="46">
        <v>11.38</v>
      </c>
      <c r="F87" s="54">
        <f>E87*505.33</f>
        <v>5750.655400000001</v>
      </c>
      <c r="G87" s="61">
        <v>12</v>
      </c>
      <c r="H87" s="61">
        <f t="shared" si="4"/>
        <v>5748.84</v>
      </c>
      <c r="I87" s="61">
        <f t="shared" si="6"/>
        <v>11.376857770477528</v>
      </c>
      <c r="J87" s="61">
        <f t="shared" si="7"/>
        <v>11.38</v>
      </c>
    </row>
    <row r="88" spans="1:10" ht="15.75">
      <c r="A88" s="12">
        <v>79</v>
      </c>
      <c r="B88" s="10" t="s">
        <v>1382</v>
      </c>
      <c r="C88" s="23" t="s">
        <v>157</v>
      </c>
      <c r="D88" s="23" t="s">
        <v>152</v>
      </c>
      <c r="E88" s="46">
        <v>12.32</v>
      </c>
      <c r="F88" s="54">
        <f t="shared" si="5"/>
        <v>6225.6656</v>
      </c>
      <c r="G88" s="61">
        <v>13</v>
      </c>
      <c r="H88" s="61">
        <f t="shared" si="4"/>
        <v>6227.91</v>
      </c>
      <c r="I88" s="61">
        <f t="shared" si="6"/>
        <v>12.324929251350655</v>
      </c>
      <c r="J88" s="61">
        <f t="shared" si="7"/>
        <v>12.32</v>
      </c>
    </row>
    <row r="89" spans="1:10" ht="15.75">
      <c r="A89" s="12">
        <v>80</v>
      </c>
      <c r="B89" s="10" t="s">
        <v>1383</v>
      </c>
      <c r="C89" s="23" t="s">
        <v>156</v>
      </c>
      <c r="D89" s="23" t="s">
        <v>153</v>
      </c>
      <c r="E89" s="46">
        <v>8.53</v>
      </c>
      <c r="F89" s="54">
        <f t="shared" si="5"/>
        <v>4310.4649</v>
      </c>
      <c r="G89" s="61">
        <v>9</v>
      </c>
      <c r="H89" s="61">
        <f t="shared" si="4"/>
        <v>4311.63</v>
      </c>
      <c r="I89" s="61">
        <f t="shared" si="6"/>
        <v>8.532643327858146</v>
      </c>
      <c r="J89" s="61">
        <f t="shared" si="7"/>
        <v>8.53</v>
      </c>
    </row>
    <row r="90" spans="1:10" ht="15.75">
      <c r="A90" s="12">
        <v>81</v>
      </c>
      <c r="B90" s="10" t="s">
        <v>1384</v>
      </c>
      <c r="C90" s="23" t="s">
        <v>157</v>
      </c>
      <c r="D90" s="23" t="s">
        <v>153</v>
      </c>
      <c r="E90" s="46">
        <v>9.48</v>
      </c>
      <c r="F90" s="54">
        <f t="shared" si="5"/>
        <v>4790.5284</v>
      </c>
      <c r="G90" s="61">
        <v>10</v>
      </c>
      <c r="H90" s="61">
        <f t="shared" si="4"/>
        <v>4790.7</v>
      </c>
      <c r="I90" s="61">
        <f t="shared" si="6"/>
        <v>9.480714808731273</v>
      </c>
      <c r="J90" s="61">
        <f t="shared" si="7"/>
        <v>9.48</v>
      </c>
    </row>
    <row r="91" spans="1:10" ht="15.75">
      <c r="A91" s="12">
        <v>82</v>
      </c>
      <c r="B91" s="10" t="s">
        <v>1385</v>
      </c>
      <c r="C91" s="23" t="s">
        <v>155</v>
      </c>
      <c r="D91" s="23" t="s">
        <v>154</v>
      </c>
      <c r="E91" s="46">
        <v>7.58</v>
      </c>
      <c r="F91" s="54">
        <f t="shared" si="5"/>
        <v>3830.4013999999997</v>
      </c>
      <c r="G91" s="61">
        <v>8</v>
      </c>
      <c r="H91" s="61">
        <f t="shared" si="4"/>
        <v>3832.56</v>
      </c>
      <c r="I91" s="61">
        <f t="shared" si="6"/>
        <v>7.5845718469850185</v>
      </c>
      <c r="J91" s="61">
        <f t="shared" si="7"/>
        <v>7.58</v>
      </c>
    </row>
    <row r="92" spans="1:10" ht="15.75">
      <c r="A92" s="12">
        <v>83</v>
      </c>
      <c r="B92" s="10" t="s">
        <v>1386</v>
      </c>
      <c r="C92" s="23" t="s">
        <v>158</v>
      </c>
      <c r="D92" s="23" t="s">
        <v>161</v>
      </c>
      <c r="E92" s="46">
        <v>0.59</v>
      </c>
      <c r="F92" s="54">
        <f t="shared" si="5"/>
        <v>298.1447</v>
      </c>
      <c r="G92" s="61">
        <v>0.62</v>
      </c>
      <c r="H92" s="61">
        <f t="shared" si="4"/>
        <v>297.0234</v>
      </c>
      <c r="I92" s="61">
        <f t="shared" si="6"/>
        <v>0.5878043181413389</v>
      </c>
      <c r="J92" s="61">
        <f t="shared" si="7"/>
        <v>0.59</v>
      </c>
    </row>
    <row r="93" spans="1:10" ht="15.75">
      <c r="A93" s="12">
        <v>84</v>
      </c>
      <c r="B93" s="10" t="s">
        <v>160</v>
      </c>
      <c r="C93" s="23" t="s">
        <v>159</v>
      </c>
      <c r="D93" s="23" t="s">
        <v>162</v>
      </c>
      <c r="E93" s="46">
        <v>0.59</v>
      </c>
      <c r="F93" s="54">
        <f t="shared" si="5"/>
        <v>298.1447</v>
      </c>
      <c r="G93" s="61">
        <v>0.62</v>
      </c>
      <c r="H93" s="61">
        <f t="shared" si="4"/>
        <v>297.0234</v>
      </c>
      <c r="I93" s="61">
        <f t="shared" si="6"/>
        <v>0.5878043181413389</v>
      </c>
      <c r="J93" s="61">
        <f t="shared" si="7"/>
        <v>0.59</v>
      </c>
    </row>
    <row r="94" spans="1:10" ht="15.75">
      <c r="A94" s="12">
        <v>85</v>
      </c>
      <c r="B94" s="12" t="s">
        <v>12</v>
      </c>
      <c r="C94" s="25" t="s">
        <v>864</v>
      </c>
      <c r="D94" s="25" t="s">
        <v>163</v>
      </c>
      <c r="E94" s="46">
        <v>4.3</v>
      </c>
      <c r="F94" s="54">
        <f>E94*505.31</f>
        <v>2172.833</v>
      </c>
      <c r="G94" s="61">
        <v>4.3</v>
      </c>
      <c r="H94" s="61">
        <f t="shared" si="4"/>
        <v>2060.0009999999997</v>
      </c>
      <c r="I94" s="61">
        <f t="shared" si="6"/>
        <v>4.076707367754447</v>
      </c>
      <c r="J94" s="61">
        <f t="shared" si="7"/>
        <v>4.08</v>
      </c>
    </row>
    <row r="95" spans="1:10" ht="15.75">
      <c r="A95" s="12">
        <v>86</v>
      </c>
      <c r="B95" s="10" t="s">
        <v>13</v>
      </c>
      <c r="C95" s="23" t="s">
        <v>9</v>
      </c>
      <c r="D95" s="23" t="s">
        <v>164</v>
      </c>
      <c r="E95" s="46">
        <v>4.46</v>
      </c>
      <c r="F95" s="54">
        <f>E95*505.33</f>
        <v>2253.7718</v>
      </c>
      <c r="G95" s="61">
        <v>4.7</v>
      </c>
      <c r="H95" s="61">
        <f t="shared" si="4"/>
        <v>2251.629</v>
      </c>
      <c r="I95" s="61">
        <f t="shared" si="6"/>
        <v>4.455935960103698</v>
      </c>
      <c r="J95" s="61">
        <f t="shared" si="7"/>
        <v>4.46</v>
      </c>
    </row>
    <row r="96" spans="1:10" ht="15.75">
      <c r="A96" s="12">
        <v>87</v>
      </c>
      <c r="B96" s="10" t="s">
        <v>1387</v>
      </c>
      <c r="C96" s="36" t="s">
        <v>165</v>
      </c>
      <c r="D96" s="23" t="s">
        <v>166</v>
      </c>
      <c r="E96" s="46">
        <v>0.4</v>
      </c>
      <c r="F96" s="54">
        <f aca="true" t="shared" si="8" ref="F96:F112">E96*505.33</f>
        <v>202.132</v>
      </c>
      <c r="G96" s="61">
        <v>0.42</v>
      </c>
      <c r="H96" s="61">
        <f t="shared" si="4"/>
        <v>201.2094</v>
      </c>
      <c r="I96" s="61">
        <f t="shared" si="6"/>
        <v>0.3981900219667135</v>
      </c>
      <c r="J96" s="61">
        <f t="shared" si="7"/>
        <v>0.4</v>
      </c>
    </row>
    <row r="97" spans="1:10" ht="15.75">
      <c r="A97" s="12">
        <v>88</v>
      </c>
      <c r="B97" s="10" t="s">
        <v>1388</v>
      </c>
      <c r="C97" s="23" t="s">
        <v>197</v>
      </c>
      <c r="D97" s="23" t="s">
        <v>198</v>
      </c>
      <c r="E97" s="46">
        <v>0.48</v>
      </c>
      <c r="F97" s="54">
        <f t="shared" si="8"/>
        <v>242.55839999999998</v>
      </c>
      <c r="G97" s="61">
        <v>0.51</v>
      </c>
      <c r="H97" s="61">
        <f t="shared" si="4"/>
        <v>244.3257</v>
      </c>
      <c r="I97" s="61">
        <f t="shared" si="6"/>
        <v>0.48351645524529496</v>
      </c>
      <c r="J97" s="61">
        <f t="shared" si="7"/>
        <v>0.48</v>
      </c>
    </row>
    <row r="98" spans="1:10" ht="15.75">
      <c r="A98" s="12">
        <v>89</v>
      </c>
      <c r="B98" s="10" t="s">
        <v>1389</v>
      </c>
      <c r="C98" s="23" t="s">
        <v>2</v>
      </c>
      <c r="D98" s="23" t="s">
        <v>169</v>
      </c>
      <c r="E98" s="46">
        <v>1.69</v>
      </c>
      <c r="F98" s="54">
        <f t="shared" si="8"/>
        <v>854.0077</v>
      </c>
      <c r="G98" s="61">
        <v>1.78</v>
      </c>
      <c r="H98" s="61">
        <f t="shared" si="4"/>
        <v>852.7446</v>
      </c>
      <c r="I98" s="61">
        <f t="shared" si="6"/>
        <v>1.6875672359541667</v>
      </c>
      <c r="J98" s="61">
        <f t="shared" si="7"/>
        <v>1.69</v>
      </c>
    </row>
    <row r="99" spans="1:10" ht="15.75">
      <c r="A99" s="12">
        <v>90</v>
      </c>
      <c r="B99" s="10" t="s">
        <v>1390</v>
      </c>
      <c r="C99" s="23" t="s">
        <v>1063</v>
      </c>
      <c r="D99" s="23" t="s">
        <v>167</v>
      </c>
      <c r="E99" s="46">
        <v>1.29</v>
      </c>
      <c r="F99" s="54">
        <f t="shared" si="8"/>
        <v>651.8757</v>
      </c>
      <c r="G99" s="61">
        <v>1.36</v>
      </c>
      <c r="H99" s="61">
        <f aca="true" t="shared" si="9" ref="H99:H112">G99*479.07</f>
        <v>651.5352</v>
      </c>
      <c r="I99" s="61">
        <f t="shared" si="6"/>
        <v>1.2893772139874533</v>
      </c>
      <c r="J99" s="61">
        <f t="shared" si="7"/>
        <v>1.29</v>
      </c>
    </row>
    <row r="100" spans="1:10" ht="15.75">
      <c r="A100" s="12">
        <v>91</v>
      </c>
      <c r="B100" s="11" t="s">
        <v>1391</v>
      </c>
      <c r="C100" s="24" t="s">
        <v>3</v>
      </c>
      <c r="D100" s="24" t="s">
        <v>168</v>
      </c>
      <c r="E100" s="46">
        <v>2.37</v>
      </c>
      <c r="F100" s="54">
        <f t="shared" si="8"/>
        <v>1197.6321</v>
      </c>
      <c r="G100" s="61">
        <v>2.5</v>
      </c>
      <c r="H100" s="61">
        <f t="shared" si="9"/>
        <v>1197.675</v>
      </c>
      <c r="I100" s="61">
        <f t="shared" si="6"/>
        <v>2.3701787021828182</v>
      </c>
      <c r="J100" s="61">
        <f t="shared" si="7"/>
        <v>2.37</v>
      </c>
    </row>
    <row r="101" spans="1:10" ht="15.75">
      <c r="A101" s="12">
        <v>92</v>
      </c>
      <c r="B101" s="11" t="s">
        <v>1392</v>
      </c>
      <c r="C101" s="24" t="s">
        <v>1064</v>
      </c>
      <c r="D101" s="24" t="s">
        <v>170</v>
      </c>
      <c r="E101" s="46">
        <v>1.56</v>
      </c>
      <c r="F101" s="54">
        <f t="shared" si="8"/>
        <v>788.3148</v>
      </c>
      <c r="G101" s="61">
        <v>1.65</v>
      </c>
      <c r="H101" s="61">
        <f t="shared" si="9"/>
        <v>790.4654999999999</v>
      </c>
      <c r="I101" s="61">
        <f t="shared" si="6"/>
        <v>1.56431794344066</v>
      </c>
      <c r="J101" s="61">
        <f t="shared" si="7"/>
        <v>1.56</v>
      </c>
    </row>
    <row r="102" spans="1:10" ht="15.75">
      <c r="A102" s="12">
        <v>93</v>
      </c>
      <c r="B102" s="11" t="s">
        <v>1393</v>
      </c>
      <c r="C102" s="24" t="s">
        <v>1065</v>
      </c>
      <c r="D102" s="24" t="s">
        <v>171</v>
      </c>
      <c r="E102" s="46">
        <v>1.33</v>
      </c>
      <c r="F102" s="54">
        <f t="shared" si="8"/>
        <v>672.0889</v>
      </c>
      <c r="G102" s="61">
        <v>1.4</v>
      </c>
      <c r="H102" s="61">
        <f t="shared" si="9"/>
        <v>670.698</v>
      </c>
      <c r="I102" s="61">
        <f t="shared" si="6"/>
        <v>1.3273000732223783</v>
      </c>
      <c r="J102" s="61">
        <f t="shared" si="7"/>
        <v>1.33</v>
      </c>
    </row>
    <row r="103" spans="1:10" ht="31.5">
      <c r="A103" s="12">
        <v>94</v>
      </c>
      <c r="B103" s="11" t="s">
        <v>1394</v>
      </c>
      <c r="C103" s="24" t="s">
        <v>183</v>
      </c>
      <c r="D103" s="24" t="s">
        <v>181</v>
      </c>
      <c r="E103" s="46">
        <v>0.33</v>
      </c>
      <c r="F103" s="54">
        <f t="shared" si="8"/>
        <v>166.7589</v>
      </c>
      <c r="G103" s="61">
        <v>0.35</v>
      </c>
      <c r="H103" s="61">
        <f t="shared" si="9"/>
        <v>167.6745</v>
      </c>
      <c r="I103" s="61">
        <f t="shared" si="6"/>
        <v>0.3318250183055946</v>
      </c>
      <c r="J103" s="61">
        <f t="shared" si="7"/>
        <v>0.33</v>
      </c>
    </row>
    <row r="104" spans="1:10" ht="31.5">
      <c r="A104" s="12">
        <v>95</v>
      </c>
      <c r="B104" s="11" t="s">
        <v>1395</v>
      </c>
      <c r="C104" s="24" t="s">
        <v>183</v>
      </c>
      <c r="D104" s="24" t="s">
        <v>182</v>
      </c>
      <c r="E104" s="46">
        <v>0.47</v>
      </c>
      <c r="F104" s="54">
        <f t="shared" si="8"/>
        <v>237.50509999999997</v>
      </c>
      <c r="G104" s="61">
        <v>0.5</v>
      </c>
      <c r="H104" s="61">
        <f t="shared" si="9"/>
        <v>239.535</v>
      </c>
      <c r="I104" s="61">
        <f t="shared" si="6"/>
        <v>0.47403574043656366</v>
      </c>
      <c r="J104" s="61">
        <f t="shared" si="7"/>
        <v>0.47</v>
      </c>
    </row>
    <row r="105" spans="1:10" ht="15.75">
      <c r="A105" s="12">
        <v>96</v>
      </c>
      <c r="B105" s="11" t="s">
        <v>4</v>
      </c>
      <c r="C105" s="24" t="s">
        <v>183</v>
      </c>
      <c r="D105" s="24" t="s">
        <v>185</v>
      </c>
      <c r="E105" s="46">
        <v>0.95</v>
      </c>
      <c r="F105" s="54">
        <f t="shared" si="8"/>
        <v>480.0635</v>
      </c>
      <c r="G105" s="61">
        <v>1</v>
      </c>
      <c r="H105" s="61">
        <f t="shared" si="9"/>
        <v>479.07</v>
      </c>
      <c r="I105" s="61">
        <f t="shared" si="6"/>
        <v>0.9480714808731273</v>
      </c>
      <c r="J105" s="61">
        <f t="shared" si="7"/>
        <v>0.95</v>
      </c>
    </row>
    <row r="106" spans="1:10" ht="15.75">
      <c r="A106" s="12">
        <v>97</v>
      </c>
      <c r="B106" s="11" t="s">
        <v>1396</v>
      </c>
      <c r="C106" s="24" t="s">
        <v>183</v>
      </c>
      <c r="D106" s="24" t="s">
        <v>184</v>
      </c>
      <c r="E106" s="46">
        <v>0.57</v>
      </c>
      <c r="F106" s="54">
        <f t="shared" si="8"/>
        <v>288.0381</v>
      </c>
      <c r="G106" s="61">
        <v>0.6</v>
      </c>
      <c r="H106" s="61">
        <f t="shared" si="9"/>
        <v>287.442</v>
      </c>
      <c r="I106" s="61">
        <f t="shared" si="6"/>
        <v>0.5688428885238764</v>
      </c>
      <c r="J106" s="61">
        <f t="shared" si="7"/>
        <v>0.57</v>
      </c>
    </row>
    <row r="107" spans="1:10" ht="31.5">
      <c r="A107" s="12">
        <v>98</v>
      </c>
      <c r="B107" s="11" t="s">
        <v>1074</v>
      </c>
      <c r="C107" s="24" t="s">
        <v>1075</v>
      </c>
      <c r="D107" s="24" t="s">
        <v>174</v>
      </c>
      <c r="E107" s="46">
        <v>1.42</v>
      </c>
      <c r="F107" s="54">
        <f t="shared" si="8"/>
        <v>717.5686</v>
      </c>
      <c r="G107" s="61">
        <v>1.5</v>
      </c>
      <c r="H107" s="61">
        <f t="shared" si="9"/>
        <v>718.605</v>
      </c>
      <c r="I107" s="61">
        <f t="shared" si="6"/>
        <v>1.422107221309691</v>
      </c>
      <c r="J107" s="61">
        <f t="shared" si="7"/>
        <v>1.42</v>
      </c>
    </row>
    <row r="108" spans="1:10" ht="15.75">
      <c r="A108" s="12">
        <v>99</v>
      </c>
      <c r="B108" s="11" t="s">
        <v>1397</v>
      </c>
      <c r="C108" s="24" t="s">
        <v>179</v>
      </c>
      <c r="D108" s="24" t="s">
        <v>178</v>
      </c>
      <c r="E108" s="46">
        <v>0.66</v>
      </c>
      <c r="F108" s="54">
        <f t="shared" si="8"/>
        <v>333.5178</v>
      </c>
      <c r="G108" s="61">
        <v>0.7</v>
      </c>
      <c r="H108" s="61">
        <f t="shared" si="9"/>
        <v>335.349</v>
      </c>
      <c r="I108" s="61">
        <f t="shared" si="6"/>
        <v>0.6636500366111892</v>
      </c>
      <c r="J108" s="61">
        <f t="shared" si="7"/>
        <v>0.66</v>
      </c>
    </row>
    <row r="109" spans="1:10" ht="15.75">
      <c r="A109" s="12">
        <v>100</v>
      </c>
      <c r="B109" s="11" t="s">
        <v>180</v>
      </c>
      <c r="C109" s="24" t="s">
        <v>179</v>
      </c>
      <c r="D109" s="24" t="s">
        <v>177</v>
      </c>
      <c r="E109" s="46">
        <v>0.56</v>
      </c>
      <c r="F109" s="54">
        <f t="shared" si="8"/>
        <v>282.9848</v>
      </c>
      <c r="G109" s="61">
        <v>0.59</v>
      </c>
      <c r="H109" s="61">
        <f t="shared" si="9"/>
        <v>282.6513</v>
      </c>
      <c r="I109" s="61">
        <f t="shared" si="6"/>
        <v>0.5593621737151452</v>
      </c>
      <c r="J109" s="61">
        <f t="shared" si="7"/>
        <v>0.56</v>
      </c>
    </row>
    <row r="110" spans="1:10" ht="15.75">
      <c r="A110" s="12">
        <v>101</v>
      </c>
      <c r="B110" s="11" t="s">
        <v>1398</v>
      </c>
      <c r="C110" s="24" t="s">
        <v>175</v>
      </c>
      <c r="D110" s="24" t="s">
        <v>176</v>
      </c>
      <c r="E110" s="46">
        <v>0.41</v>
      </c>
      <c r="F110" s="54">
        <f t="shared" si="8"/>
        <v>207.18529999999998</v>
      </c>
      <c r="G110" s="61">
        <v>0.43</v>
      </c>
      <c r="H110" s="61">
        <f t="shared" si="9"/>
        <v>206.0001</v>
      </c>
      <c r="I110" s="61">
        <f t="shared" si="6"/>
        <v>0.4076707367754448</v>
      </c>
      <c r="J110" s="61">
        <f t="shared" si="7"/>
        <v>0.41</v>
      </c>
    </row>
    <row r="111" spans="1:10" ht="15.75">
      <c r="A111" s="12">
        <v>102</v>
      </c>
      <c r="B111" s="12" t="s">
        <v>1399</v>
      </c>
      <c r="C111" s="25" t="s">
        <v>173</v>
      </c>
      <c r="D111" s="25" t="s">
        <v>172</v>
      </c>
      <c r="E111" s="46">
        <v>0.15</v>
      </c>
      <c r="F111" s="54">
        <f t="shared" si="8"/>
        <v>75.7995</v>
      </c>
      <c r="G111" s="61">
        <v>0.16</v>
      </c>
      <c r="H111" s="61">
        <f t="shared" si="9"/>
        <v>76.6512</v>
      </c>
      <c r="I111" s="61">
        <f t="shared" si="6"/>
        <v>0.15169143693970039</v>
      </c>
      <c r="J111" s="61">
        <f t="shared" si="7"/>
        <v>0.15</v>
      </c>
    </row>
    <row r="112" spans="1:10" ht="15.75">
      <c r="A112" s="12">
        <v>103</v>
      </c>
      <c r="B112" s="12" t="s">
        <v>194</v>
      </c>
      <c r="C112" s="39" t="s">
        <v>196</v>
      </c>
      <c r="D112" s="39" t="s">
        <v>195</v>
      </c>
      <c r="E112" s="46">
        <v>0.25</v>
      </c>
      <c r="F112" s="54">
        <f t="shared" si="8"/>
        <v>126.3325</v>
      </c>
      <c r="G112" s="61">
        <v>0.26</v>
      </c>
      <c r="H112" s="61">
        <f t="shared" si="9"/>
        <v>124.5582</v>
      </c>
      <c r="I112" s="61">
        <f t="shared" si="6"/>
        <v>0.2464985850270131</v>
      </c>
      <c r="J112" s="61">
        <f t="shared" si="7"/>
        <v>0.25</v>
      </c>
    </row>
    <row r="113" spans="1:10" ht="12.75" customHeight="1">
      <c r="A113" s="113" t="s">
        <v>32</v>
      </c>
      <c r="B113" s="114"/>
      <c r="C113" s="114"/>
      <c r="D113" s="114"/>
      <c r="E113" s="114"/>
      <c r="F113" s="115"/>
      <c r="G113" s="61"/>
      <c r="H113" s="61"/>
      <c r="I113" s="68"/>
      <c r="J113" s="61">
        <f t="shared" si="7"/>
        <v>0</v>
      </c>
    </row>
    <row r="114" spans="1:10" ht="15.75">
      <c r="A114" s="60">
        <v>104</v>
      </c>
      <c r="B114" s="10" t="s">
        <v>1400</v>
      </c>
      <c r="C114" s="23" t="s">
        <v>213</v>
      </c>
      <c r="D114" s="23" t="s">
        <v>243</v>
      </c>
      <c r="E114" s="45">
        <v>3.23</v>
      </c>
      <c r="F114" s="54">
        <f>E114*505.33</f>
        <v>1632.2159</v>
      </c>
      <c r="G114" s="61">
        <v>3.41</v>
      </c>
      <c r="H114" s="61">
        <f>G114*479.07</f>
        <v>1633.6287</v>
      </c>
      <c r="I114" s="61">
        <f>H114/505.31</f>
        <v>3.232923749777364</v>
      </c>
      <c r="J114" s="61">
        <f t="shared" si="7"/>
        <v>3.23</v>
      </c>
    </row>
    <row r="115" spans="1:10" ht="15.75">
      <c r="A115" s="60">
        <v>105</v>
      </c>
      <c r="B115" s="10" t="s">
        <v>1401</v>
      </c>
      <c r="C115" s="23" t="s">
        <v>213</v>
      </c>
      <c r="D115" s="23" t="s">
        <v>244</v>
      </c>
      <c r="E115" s="45">
        <v>3.76</v>
      </c>
      <c r="F115" s="54">
        <f>E115*505.33</f>
        <v>1900.0407999999998</v>
      </c>
      <c r="G115" s="61">
        <v>3.97</v>
      </c>
      <c r="H115" s="61">
        <f aca="true" t="shared" si="10" ref="H115:H133">G115*479.07</f>
        <v>1901.9079000000002</v>
      </c>
      <c r="I115" s="61">
        <f aca="true" t="shared" si="11" ref="I115:I176">H115/505.31</f>
        <v>3.763843779066316</v>
      </c>
      <c r="J115" s="61">
        <f t="shared" si="7"/>
        <v>3.76</v>
      </c>
    </row>
    <row r="116" spans="1:10" ht="15.75">
      <c r="A116" s="60">
        <v>106</v>
      </c>
      <c r="B116" s="10" t="s">
        <v>1402</v>
      </c>
      <c r="C116" s="23" t="s">
        <v>1295</v>
      </c>
      <c r="D116" s="23" t="s">
        <v>245</v>
      </c>
      <c r="E116" s="45">
        <v>7.7</v>
      </c>
      <c r="F116" s="54">
        <f>E116*505.33</f>
        <v>3891.041</v>
      </c>
      <c r="G116" s="61">
        <v>8.12</v>
      </c>
      <c r="H116" s="61">
        <f t="shared" si="10"/>
        <v>3890.0483999999997</v>
      </c>
      <c r="I116" s="61">
        <f t="shared" si="11"/>
        <v>7.6983404246897935</v>
      </c>
      <c r="J116" s="61">
        <f t="shared" si="7"/>
        <v>7.7</v>
      </c>
    </row>
    <row r="117" spans="1:10" ht="15.75">
      <c r="A117" s="60">
        <v>107</v>
      </c>
      <c r="B117" s="11" t="s">
        <v>1468</v>
      </c>
      <c r="C117" s="25" t="s">
        <v>199</v>
      </c>
      <c r="D117" s="25" t="s">
        <v>202</v>
      </c>
      <c r="E117" s="46">
        <v>2.5</v>
      </c>
      <c r="F117" s="54">
        <f aca="true" t="shared" si="12" ref="F117:F141">E117*505.31</f>
        <v>1263.275</v>
      </c>
      <c r="G117" s="61">
        <v>2.5</v>
      </c>
      <c r="H117" s="61">
        <f t="shared" si="10"/>
        <v>1197.675</v>
      </c>
      <c r="I117" s="61">
        <f t="shared" si="11"/>
        <v>2.3701787021828182</v>
      </c>
      <c r="J117" s="61">
        <f t="shared" si="7"/>
        <v>2.37</v>
      </c>
    </row>
    <row r="118" spans="1:10" ht="15.75">
      <c r="A118" s="60">
        <v>108</v>
      </c>
      <c r="B118" s="11" t="s">
        <v>1469</v>
      </c>
      <c r="C118" s="25" t="s">
        <v>199</v>
      </c>
      <c r="D118" s="25" t="s">
        <v>201</v>
      </c>
      <c r="E118" s="46">
        <v>3.5</v>
      </c>
      <c r="F118" s="54">
        <f t="shared" si="12"/>
        <v>1768.585</v>
      </c>
      <c r="G118" s="61">
        <v>3.5</v>
      </c>
      <c r="H118" s="61">
        <f t="shared" si="10"/>
        <v>1676.745</v>
      </c>
      <c r="I118" s="61">
        <f t="shared" si="11"/>
        <v>3.3182501830559454</v>
      </c>
      <c r="J118" s="61">
        <f t="shared" si="7"/>
        <v>3.32</v>
      </c>
    </row>
    <row r="119" spans="1:10" ht="15.75">
      <c r="A119" s="60">
        <v>109</v>
      </c>
      <c r="B119" s="11" t="s">
        <v>1470</v>
      </c>
      <c r="C119" s="25" t="s">
        <v>199</v>
      </c>
      <c r="D119" s="25" t="s">
        <v>200</v>
      </c>
      <c r="E119" s="46">
        <v>5</v>
      </c>
      <c r="F119" s="54">
        <f t="shared" si="12"/>
        <v>2526.55</v>
      </c>
      <c r="G119" s="61">
        <v>5</v>
      </c>
      <c r="H119" s="61">
        <f t="shared" si="10"/>
        <v>2395.35</v>
      </c>
      <c r="I119" s="61">
        <f t="shared" si="11"/>
        <v>4.7403574043656365</v>
      </c>
      <c r="J119" s="61">
        <f t="shared" si="7"/>
        <v>4.74</v>
      </c>
    </row>
    <row r="120" spans="1:10" ht="15.75">
      <c r="A120" s="60">
        <v>110</v>
      </c>
      <c r="B120" s="11" t="s">
        <v>242</v>
      </c>
      <c r="C120" s="25" t="s">
        <v>226</v>
      </c>
      <c r="D120" s="25" t="s">
        <v>246</v>
      </c>
      <c r="E120" s="45">
        <v>5.21</v>
      </c>
      <c r="F120" s="54">
        <f>E120*505.33</f>
        <v>2632.7693</v>
      </c>
      <c r="G120" s="61">
        <v>5.5</v>
      </c>
      <c r="H120" s="61">
        <f t="shared" si="10"/>
        <v>2634.8849999999998</v>
      </c>
      <c r="I120" s="61">
        <f t="shared" si="11"/>
        <v>5.2143931448022</v>
      </c>
      <c r="J120" s="61">
        <f t="shared" si="7"/>
        <v>5.21</v>
      </c>
    </row>
    <row r="121" spans="1:10" ht="15.75">
      <c r="A121" s="60">
        <v>111</v>
      </c>
      <c r="B121" s="11" t="s">
        <v>1403</v>
      </c>
      <c r="C121" s="24" t="s">
        <v>212</v>
      </c>
      <c r="D121" s="24" t="s">
        <v>204</v>
      </c>
      <c r="E121" s="45">
        <v>1</v>
      </c>
      <c r="F121" s="54">
        <f aca="true" t="shared" si="13" ref="F121:F129">E121*505.33</f>
        <v>505.33</v>
      </c>
      <c r="G121" s="61">
        <v>1.05</v>
      </c>
      <c r="H121" s="61">
        <f t="shared" si="10"/>
        <v>503.0235</v>
      </c>
      <c r="I121" s="61">
        <f t="shared" si="11"/>
        <v>0.9954750549167838</v>
      </c>
      <c r="J121" s="61">
        <f t="shared" si="7"/>
        <v>1</v>
      </c>
    </row>
    <row r="122" spans="1:10" ht="15.75">
      <c r="A122" s="60">
        <v>112</v>
      </c>
      <c r="B122" s="11" t="s">
        <v>1404</v>
      </c>
      <c r="C122" s="24" t="s">
        <v>211</v>
      </c>
      <c r="D122" s="24" t="s">
        <v>203</v>
      </c>
      <c r="E122" s="45">
        <v>1.33</v>
      </c>
      <c r="F122" s="54">
        <f t="shared" si="13"/>
        <v>672.0889</v>
      </c>
      <c r="G122" s="61">
        <v>1.4</v>
      </c>
      <c r="H122" s="61">
        <f t="shared" si="10"/>
        <v>670.698</v>
      </c>
      <c r="I122" s="61">
        <f t="shared" si="11"/>
        <v>1.3273000732223783</v>
      </c>
      <c r="J122" s="61">
        <f t="shared" si="7"/>
        <v>1.33</v>
      </c>
    </row>
    <row r="123" spans="1:10" ht="15.75">
      <c r="A123" s="60">
        <v>113</v>
      </c>
      <c r="B123" s="11" t="s">
        <v>1405</v>
      </c>
      <c r="C123" s="24" t="s">
        <v>210</v>
      </c>
      <c r="D123" s="24" t="s">
        <v>205</v>
      </c>
      <c r="E123" s="45">
        <v>1.33</v>
      </c>
      <c r="F123" s="54">
        <f t="shared" si="13"/>
        <v>672.0889</v>
      </c>
      <c r="G123" s="61">
        <v>1.4</v>
      </c>
      <c r="H123" s="61">
        <f t="shared" si="10"/>
        <v>670.698</v>
      </c>
      <c r="I123" s="61">
        <f t="shared" si="11"/>
        <v>1.3273000732223783</v>
      </c>
      <c r="J123" s="61">
        <f t="shared" si="7"/>
        <v>1.33</v>
      </c>
    </row>
    <row r="124" spans="1:10" ht="15.75">
      <c r="A124" s="60">
        <v>114</v>
      </c>
      <c r="B124" s="11" t="s">
        <v>1406</v>
      </c>
      <c r="C124" s="24" t="s">
        <v>210</v>
      </c>
      <c r="D124" s="24" t="s">
        <v>247</v>
      </c>
      <c r="E124" s="45">
        <v>2.59</v>
      </c>
      <c r="F124" s="54">
        <f t="shared" si="13"/>
        <v>1308.8047</v>
      </c>
      <c r="G124" s="61">
        <v>2.73</v>
      </c>
      <c r="H124" s="61">
        <f t="shared" si="10"/>
        <v>1307.8611</v>
      </c>
      <c r="I124" s="61">
        <f t="shared" si="11"/>
        <v>2.588235142783638</v>
      </c>
      <c r="J124" s="61">
        <f t="shared" si="7"/>
        <v>2.59</v>
      </c>
    </row>
    <row r="125" spans="1:10" ht="15.75">
      <c r="A125" s="60">
        <v>115</v>
      </c>
      <c r="B125" s="11" t="s">
        <v>1407</v>
      </c>
      <c r="C125" s="24" t="s">
        <v>209</v>
      </c>
      <c r="D125" s="24" t="s">
        <v>248</v>
      </c>
      <c r="E125" s="45">
        <v>3.52</v>
      </c>
      <c r="F125" s="54">
        <f t="shared" si="13"/>
        <v>1778.7616</v>
      </c>
      <c r="G125" s="61">
        <v>3.71</v>
      </c>
      <c r="H125" s="61">
        <f t="shared" si="10"/>
        <v>1777.3497</v>
      </c>
      <c r="I125" s="61">
        <f t="shared" si="11"/>
        <v>3.5173451940393026</v>
      </c>
      <c r="J125" s="61">
        <f t="shared" si="7"/>
        <v>3.52</v>
      </c>
    </row>
    <row r="126" spans="1:10" ht="15.75">
      <c r="A126" s="60">
        <v>116</v>
      </c>
      <c r="B126" s="11" t="s">
        <v>1471</v>
      </c>
      <c r="C126" s="25" t="s">
        <v>208</v>
      </c>
      <c r="D126" s="25" t="s">
        <v>249</v>
      </c>
      <c r="E126" s="45">
        <v>2.72</v>
      </c>
      <c r="F126" s="54">
        <f t="shared" si="13"/>
        <v>1374.4976000000001</v>
      </c>
      <c r="G126" s="61">
        <v>2.87</v>
      </c>
      <c r="H126" s="61">
        <f t="shared" si="10"/>
        <v>1374.9309</v>
      </c>
      <c r="I126" s="61">
        <f t="shared" si="11"/>
        <v>2.720965150105876</v>
      </c>
      <c r="J126" s="61">
        <f t="shared" si="7"/>
        <v>2.72</v>
      </c>
    </row>
    <row r="127" spans="1:10" ht="15.75">
      <c r="A127" s="92">
        <v>117</v>
      </c>
      <c r="B127" s="79" t="s">
        <v>1408</v>
      </c>
      <c r="C127" s="83" t="s">
        <v>206</v>
      </c>
      <c r="D127" s="83" t="s">
        <v>250</v>
      </c>
      <c r="E127" s="81">
        <v>8.65</v>
      </c>
      <c r="F127" s="82">
        <f t="shared" si="13"/>
        <v>4371.1045</v>
      </c>
      <c r="G127" s="61">
        <v>9.12</v>
      </c>
      <c r="H127" s="61">
        <f t="shared" si="10"/>
        <v>4369.118399999999</v>
      </c>
      <c r="I127" s="61">
        <f t="shared" si="11"/>
        <v>8.646411905562921</v>
      </c>
      <c r="J127" s="61">
        <f t="shared" si="7"/>
        <v>8.65</v>
      </c>
    </row>
    <row r="128" spans="1:10" ht="15.75">
      <c r="A128" s="92">
        <v>118</v>
      </c>
      <c r="B128" s="79" t="s">
        <v>236</v>
      </c>
      <c r="C128" s="83" t="s">
        <v>206</v>
      </c>
      <c r="D128" s="83" t="s">
        <v>252</v>
      </c>
      <c r="E128" s="81">
        <v>9.3</v>
      </c>
      <c r="F128" s="82">
        <f t="shared" si="13"/>
        <v>4699.569</v>
      </c>
      <c r="G128" s="61">
        <v>11</v>
      </c>
      <c r="H128" s="61">
        <f t="shared" si="10"/>
        <v>5269.7699999999995</v>
      </c>
      <c r="I128" s="61">
        <f t="shared" si="11"/>
        <v>10.4287862896044</v>
      </c>
      <c r="J128" s="61">
        <f t="shared" si="7"/>
        <v>10.43</v>
      </c>
    </row>
    <row r="129" spans="1:10" ht="15.75">
      <c r="A129" s="92">
        <v>119</v>
      </c>
      <c r="B129" s="79" t="s">
        <v>1409</v>
      </c>
      <c r="C129" s="83" t="s">
        <v>206</v>
      </c>
      <c r="D129" s="83" t="s">
        <v>251</v>
      </c>
      <c r="E129" s="81">
        <v>10.43</v>
      </c>
      <c r="F129" s="82">
        <f t="shared" si="13"/>
        <v>5270.591899999999</v>
      </c>
      <c r="G129" s="61">
        <v>9.12</v>
      </c>
      <c r="H129" s="61">
        <f t="shared" si="10"/>
        <v>4369.118399999999</v>
      </c>
      <c r="I129" s="61">
        <f t="shared" si="11"/>
        <v>8.646411905562921</v>
      </c>
      <c r="J129" s="61">
        <f t="shared" si="7"/>
        <v>8.65</v>
      </c>
    </row>
    <row r="130" spans="1:10" ht="15.75">
      <c r="A130" s="92">
        <v>120</v>
      </c>
      <c r="B130" s="79" t="s">
        <v>1410</v>
      </c>
      <c r="C130" s="83" t="s">
        <v>207</v>
      </c>
      <c r="D130" s="83" t="s">
        <v>204</v>
      </c>
      <c r="E130" s="81">
        <v>0.51</v>
      </c>
      <c r="F130" s="82">
        <f t="shared" si="12"/>
        <v>257.7081</v>
      </c>
      <c r="G130" s="61">
        <v>0.51</v>
      </c>
      <c r="H130" s="61">
        <f t="shared" si="10"/>
        <v>244.3257</v>
      </c>
      <c r="I130" s="61">
        <f t="shared" si="11"/>
        <v>0.48351645524529496</v>
      </c>
      <c r="J130" s="61">
        <f t="shared" si="7"/>
        <v>0.48</v>
      </c>
    </row>
    <row r="131" spans="1:10" ht="18" customHeight="1">
      <c r="A131" s="92">
        <v>121</v>
      </c>
      <c r="B131" s="79" t="s">
        <v>1412</v>
      </c>
      <c r="C131" s="83" t="s">
        <v>881</v>
      </c>
      <c r="D131" s="83" t="s">
        <v>253</v>
      </c>
      <c r="E131" s="81">
        <v>1.5</v>
      </c>
      <c r="F131" s="82">
        <f t="shared" si="12"/>
        <v>757.965</v>
      </c>
      <c r="G131" s="61">
        <v>1.5</v>
      </c>
      <c r="H131" s="61">
        <f t="shared" si="10"/>
        <v>718.605</v>
      </c>
      <c r="I131" s="61">
        <f t="shared" si="11"/>
        <v>1.422107221309691</v>
      </c>
      <c r="J131" s="61">
        <f t="shared" si="7"/>
        <v>1.42</v>
      </c>
    </row>
    <row r="132" spans="1:10" ht="15.75">
      <c r="A132" s="92">
        <v>122</v>
      </c>
      <c r="B132" s="79" t="s">
        <v>1413</v>
      </c>
      <c r="C132" s="83" t="s">
        <v>215</v>
      </c>
      <c r="D132" s="83" t="s">
        <v>868</v>
      </c>
      <c r="E132" s="81">
        <v>2.33</v>
      </c>
      <c r="F132" s="82">
        <f t="shared" si="12"/>
        <v>1177.3723</v>
      </c>
      <c r="G132" s="61">
        <v>2.33</v>
      </c>
      <c r="H132" s="61">
        <f t="shared" si="10"/>
        <v>1116.2331</v>
      </c>
      <c r="I132" s="61">
        <f t="shared" si="11"/>
        <v>2.2090065504343865</v>
      </c>
      <c r="J132" s="61">
        <f t="shared" si="7"/>
        <v>2.21</v>
      </c>
    </row>
    <row r="133" spans="1:10" ht="15.75">
      <c r="A133" s="92">
        <v>123</v>
      </c>
      <c r="B133" s="79" t="s">
        <v>1414</v>
      </c>
      <c r="C133" s="83" t="s">
        <v>215</v>
      </c>
      <c r="D133" s="83" t="s">
        <v>254</v>
      </c>
      <c r="E133" s="81">
        <v>3.09</v>
      </c>
      <c r="F133" s="82">
        <f t="shared" si="12"/>
        <v>1561.4079</v>
      </c>
      <c r="G133" s="61">
        <v>3.09</v>
      </c>
      <c r="H133" s="61">
        <f t="shared" si="10"/>
        <v>1480.3263</v>
      </c>
      <c r="I133" s="61">
        <f t="shared" si="11"/>
        <v>2.9295408758979633</v>
      </c>
      <c r="J133" s="61">
        <f t="shared" si="7"/>
        <v>2.93</v>
      </c>
    </row>
    <row r="134" spans="1:10" ht="15.75">
      <c r="A134" s="92">
        <v>124</v>
      </c>
      <c r="B134" s="79" t="s">
        <v>1411</v>
      </c>
      <c r="C134" s="83" t="s">
        <v>214</v>
      </c>
      <c r="D134" s="83" t="s">
        <v>255</v>
      </c>
      <c r="E134" s="81">
        <v>3.3</v>
      </c>
      <c r="F134" s="82">
        <f t="shared" si="12"/>
        <v>1667.523</v>
      </c>
      <c r="G134" s="61">
        <v>3.3</v>
      </c>
      <c r="H134" s="61">
        <f>G134*479.07</f>
        <v>1580.9309999999998</v>
      </c>
      <c r="I134" s="61">
        <f t="shared" si="11"/>
        <v>3.12863588688132</v>
      </c>
      <c r="J134" s="61">
        <f t="shared" si="7"/>
        <v>3.13</v>
      </c>
    </row>
    <row r="135" spans="1:10" ht="15.75">
      <c r="A135" s="92">
        <v>125</v>
      </c>
      <c r="B135" s="79" t="s">
        <v>237</v>
      </c>
      <c r="C135" s="83" t="s">
        <v>225</v>
      </c>
      <c r="D135" s="83" t="s">
        <v>256</v>
      </c>
      <c r="E135" s="81">
        <v>1.42</v>
      </c>
      <c r="F135" s="82">
        <f>E135*505.33</f>
        <v>717.5686</v>
      </c>
      <c r="G135" s="61">
        <v>1.5</v>
      </c>
      <c r="H135" s="61">
        <f>G135*479.07</f>
        <v>718.605</v>
      </c>
      <c r="I135" s="61">
        <f t="shared" si="11"/>
        <v>1.422107221309691</v>
      </c>
      <c r="J135" s="61">
        <f t="shared" si="7"/>
        <v>1.42</v>
      </c>
    </row>
    <row r="136" spans="1:10" ht="15.75">
      <c r="A136" s="92">
        <v>126</v>
      </c>
      <c r="B136" s="79" t="s">
        <v>1415</v>
      </c>
      <c r="C136" s="83" t="s">
        <v>216</v>
      </c>
      <c r="D136" s="83" t="s">
        <v>218</v>
      </c>
      <c r="E136" s="81">
        <v>0.33</v>
      </c>
      <c r="F136" s="82">
        <f>E136*505.33</f>
        <v>166.7589</v>
      </c>
      <c r="G136" s="61">
        <v>0.35</v>
      </c>
      <c r="H136" s="61">
        <f>G136*479.07</f>
        <v>167.6745</v>
      </c>
      <c r="I136" s="61">
        <f t="shared" si="11"/>
        <v>0.3318250183055946</v>
      </c>
      <c r="J136" s="61">
        <f t="shared" si="7"/>
        <v>0.33</v>
      </c>
    </row>
    <row r="137" spans="1:10" ht="15.75">
      <c r="A137" s="92">
        <v>127</v>
      </c>
      <c r="B137" s="79" t="s">
        <v>238</v>
      </c>
      <c r="C137" s="83" t="s">
        <v>217</v>
      </c>
      <c r="D137" s="83" t="s">
        <v>219</v>
      </c>
      <c r="E137" s="81">
        <v>1.14</v>
      </c>
      <c r="F137" s="82">
        <f>E137*505.33</f>
        <v>576.0762</v>
      </c>
      <c r="G137" s="61">
        <v>1.2</v>
      </c>
      <c r="H137" s="61">
        <f>G137*479.07</f>
        <v>574.884</v>
      </c>
      <c r="I137" s="61">
        <f t="shared" si="11"/>
        <v>1.1376857770477529</v>
      </c>
      <c r="J137" s="61">
        <f aca="true" t="shared" si="14" ref="J137:J200">ROUND(I137,2)</f>
        <v>1.14</v>
      </c>
    </row>
    <row r="138" spans="1:10" ht="15.75">
      <c r="A138" s="92">
        <v>128</v>
      </c>
      <c r="B138" s="79" t="s">
        <v>1416</v>
      </c>
      <c r="C138" s="83" t="s">
        <v>217</v>
      </c>
      <c r="D138" s="83" t="s">
        <v>220</v>
      </c>
      <c r="E138" s="81">
        <v>0.49</v>
      </c>
      <c r="F138" s="82">
        <f t="shared" si="12"/>
        <v>247.6019</v>
      </c>
      <c r="G138" s="61">
        <v>0.49</v>
      </c>
      <c r="H138" s="61">
        <f>G138*479.07</f>
        <v>234.74429999999998</v>
      </c>
      <c r="I138" s="61">
        <f t="shared" si="11"/>
        <v>0.4645550256278324</v>
      </c>
      <c r="J138" s="61">
        <f t="shared" si="14"/>
        <v>0.46</v>
      </c>
    </row>
    <row r="139" spans="1:10" ht="15.75">
      <c r="A139" s="92">
        <v>129</v>
      </c>
      <c r="B139" s="79" t="s">
        <v>239</v>
      </c>
      <c r="C139" s="83" t="s">
        <v>217</v>
      </c>
      <c r="D139" s="83" t="s">
        <v>221</v>
      </c>
      <c r="E139" s="81">
        <v>0.49</v>
      </c>
      <c r="F139" s="82">
        <f t="shared" si="12"/>
        <v>247.6019</v>
      </c>
      <c r="G139" s="61">
        <v>0.49</v>
      </c>
      <c r="H139" s="61">
        <f aca="true" t="shared" si="15" ref="H139:H153">G139*479.07</f>
        <v>234.74429999999998</v>
      </c>
      <c r="I139" s="61">
        <f t="shared" si="11"/>
        <v>0.4645550256278324</v>
      </c>
      <c r="J139" s="61">
        <f t="shared" si="14"/>
        <v>0.46</v>
      </c>
    </row>
    <row r="140" spans="1:10" ht="15.75">
      <c r="A140" s="92">
        <v>130</v>
      </c>
      <c r="B140" s="79" t="s">
        <v>1417</v>
      </c>
      <c r="C140" s="83" t="s">
        <v>217</v>
      </c>
      <c r="D140" s="83" t="s">
        <v>223</v>
      </c>
      <c r="E140" s="81">
        <v>0.49</v>
      </c>
      <c r="F140" s="82">
        <f t="shared" si="12"/>
        <v>247.6019</v>
      </c>
      <c r="G140" s="61">
        <v>0.49</v>
      </c>
      <c r="H140" s="61">
        <f t="shared" si="15"/>
        <v>234.74429999999998</v>
      </c>
      <c r="I140" s="61">
        <f t="shared" si="11"/>
        <v>0.4645550256278324</v>
      </c>
      <c r="J140" s="61">
        <f t="shared" si="14"/>
        <v>0.46</v>
      </c>
    </row>
    <row r="141" spans="1:10" ht="15.75">
      <c r="A141" s="92">
        <v>131</v>
      </c>
      <c r="B141" s="79" t="s">
        <v>240</v>
      </c>
      <c r="C141" s="83" t="s">
        <v>216</v>
      </c>
      <c r="D141" s="83" t="s">
        <v>224</v>
      </c>
      <c r="E141" s="81">
        <v>0.49</v>
      </c>
      <c r="F141" s="82">
        <f t="shared" si="12"/>
        <v>247.6019</v>
      </c>
      <c r="G141" s="61">
        <v>0.49</v>
      </c>
      <c r="H141" s="61">
        <f t="shared" si="15"/>
        <v>234.74429999999998</v>
      </c>
      <c r="I141" s="61">
        <f t="shared" si="11"/>
        <v>0.4645550256278324</v>
      </c>
      <c r="J141" s="61">
        <f t="shared" si="14"/>
        <v>0.46</v>
      </c>
    </row>
    <row r="142" spans="1:10" ht="15.75">
      <c r="A142" s="92">
        <v>132</v>
      </c>
      <c r="B142" s="79" t="s">
        <v>1418</v>
      </c>
      <c r="C142" s="83" t="s">
        <v>217</v>
      </c>
      <c r="D142" s="83" t="s">
        <v>222</v>
      </c>
      <c r="E142" s="81">
        <v>1.9</v>
      </c>
      <c r="F142" s="82">
        <f>E142*505.33</f>
        <v>960.127</v>
      </c>
      <c r="G142" s="61">
        <v>2</v>
      </c>
      <c r="H142" s="61">
        <f t="shared" si="15"/>
        <v>958.14</v>
      </c>
      <c r="I142" s="61">
        <f t="shared" si="11"/>
        <v>1.8961429617462546</v>
      </c>
      <c r="J142" s="61">
        <f t="shared" si="14"/>
        <v>1.9</v>
      </c>
    </row>
    <row r="143" spans="1:10" ht="15.75">
      <c r="A143" s="92">
        <v>133</v>
      </c>
      <c r="B143" s="79" t="s">
        <v>1419</v>
      </c>
      <c r="C143" s="83" t="s">
        <v>1082</v>
      </c>
      <c r="D143" s="83" t="s">
        <v>257</v>
      </c>
      <c r="E143" s="81">
        <v>1.04</v>
      </c>
      <c r="F143" s="82">
        <f aca="true" t="shared" si="16" ref="F143:F153">E143*505.33</f>
        <v>525.5432</v>
      </c>
      <c r="G143" s="61">
        <v>1.1</v>
      </c>
      <c r="H143" s="61">
        <f t="shared" si="15"/>
        <v>526.9770000000001</v>
      </c>
      <c r="I143" s="61">
        <f t="shared" si="11"/>
        <v>1.0428786289604404</v>
      </c>
      <c r="J143" s="61">
        <f t="shared" si="14"/>
        <v>1.04</v>
      </c>
    </row>
    <row r="144" spans="1:10" ht="15.75">
      <c r="A144" s="92">
        <v>134</v>
      </c>
      <c r="B144" s="79" t="s">
        <v>1420</v>
      </c>
      <c r="C144" s="83" t="s">
        <v>5</v>
      </c>
      <c r="D144" s="83" t="s">
        <v>257</v>
      </c>
      <c r="E144" s="81">
        <v>2.11</v>
      </c>
      <c r="F144" s="82">
        <f t="shared" si="16"/>
        <v>1066.2462999999998</v>
      </c>
      <c r="G144" s="61">
        <v>2.23</v>
      </c>
      <c r="H144" s="61">
        <f t="shared" si="15"/>
        <v>1068.3261</v>
      </c>
      <c r="I144" s="61">
        <f t="shared" si="11"/>
        <v>2.114199402347074</v>
      </c>
      <c r="J144" s="61">
        <f t="shared" si="14"/>
        <v>2.11</v>
      </c>
    </row>
    <row r="145" spans="1:10" ht="15.75">
      <c r="A145" s="92">
        <v>135</v>
      </c>
      <c r="B145" s="79" t="s">
        <v>241</v>
      </c>
      <c r="C145" s="83" t="s">
        <v>227</v>
      </c>
      <c r="D145" s="83" t="s">
        <v>258</v>
      </c>
      <c r="E145" s="81">
        <v>0.76</v>
      </c>
      <c r="F145" s="82">
        <f t="shared" si="16"/>
        <v>384.0508</v>
      </c>
      <c r="G145" s="61">
        <v>0.8</v>
      </c>
      <c r="H145" s="61">
        <f t="shared" si="15"/>
        <v>383.25600000000003</v>
      </c>
      <c r="I145" s="61">
        <f t="shared" si="11"/>
        <v>0.758457184698502</v>
      </c>
      <c r="J145" s="61">
        <f t="shared" si="14"/>
        <v>0.76</v>
      </c>
    </row>
    <row r="146" spans="1:10" ht="15.75">
      <c r="A146" s="92">
        <v>136</v>
      </c>
      <c r="B146" s="79" t="s">
        <v>1422</v>
      </c>
      <c r="C146" s="83" t="s">
        <v>228</v>
      </c>
      <c r="D146" s="83" t="s">
        <v>259</v>
      </c>
      <c r="E146" s="81">
        <v>2.14</v>
      </c>
      <c r="F146" s="82">
        <f t="shared" si="16"/>
        <v>1081.4062000000001</v>
      </c>
      <c r="G146" s="61">
        <v>2.26</v>
      </c>
      <c r="H146" s="61">
        <f t="shared" si="15"/>
        <v>1082.6981999999998</v>
      </c>
      <c r="I146" s="61">
        <f t="shared" si="11"/>
        <v>2.1426415467732673</v>
      </c>
      <c r="J146" s="61">
        <f t="shared" si="14"/>
        <v>2.14</v>
      </c>
    </row>
    <row r="147" spans="1:10" ht="15.75">
      <c r="A147" s="92">
        <v>137</v>
      </c>
      <c r="B147" s="79" t="s">
        <v>1423</v>
      </c>
      <c r="C147" s="83" t="s">
        <v>20</v>
      </c>
      <c r="D147" s="83" t="s">
        <v>260</v>
      </c>
      <c r="E147" s="81">
        <v>3.89</v>
      </c>
      <c r="F147" s="82">
        <f t="shared" si="16"/>
        <v>1965.7337</v>
      </c>
      <c r="G147" s="61">
        <v>4.1</v>
      </c>
      <c r="H147" s="61">
        <f t="shared" si="15"/>
        <v>1964.187</v>
      </c>
      <c r="I147" s="61">
        <f t="shared" si="11"/>
        <v>3.887093071579822</v>
      </c>
      <c r="J147" s="61">
        <f t="shared" si="14"/>
        <v>3.89</v>
      </c>
    </row>
    <row r="148" spans="1:10" ht="15.75">
      <c r="A148" s="92">
        <v>138</v>
      </c>
      <c r="B148" s="79" t="s">
        <v>1425</v>
      </c>
      <c r="C148" s="83" t="s">
        <v>232</v>
      </c>
      <c r="D148" s="83" t="s">
        <v>261</v>
      </c>
      <c r="E148" s="81">
        <v>3.38</v>
      </c>
      <c r="F148" s="82">
        <f t="shared" si="16"/>
        <v>1708.0154</v>
      </c>
      <c r="G148" s="61">
        <v>3.56</v>
      </c>
      <c r="H148" s="61">
        <f t="shared" si="15"/>
        <v>1705.4892</v>
      </c>
      <c r="I148" s="61">
        <f t="shared" si="11"/>
        <v>3.3751344719083334</v>
      </c>
      <c r="J148" s="61">
        <f t="shared" si="14"/>
        <v>3.38</v>
      </c>
    </row>
    <row r="149" spans="1:10" ht="15.75">
      <c r="A149" s="92">
        <v>139</v>
      </c>
      <c r="B149" s="79" t="s">
        <v>1426</v>
      </c>
      <c r="C149" s="83" t="s">
        <v>234</v>
      </c>
      <c r="D149" s="83" t="s">
        <v>262</v>
      </c>
      <c r="E149" s="81">
        <v>5.21</v>
      </c>
      <c r="F149" s="82">
        <f t="shared" si="16"/>
        <v>2632.7693</v>
      </c>
      <c r="G149" s="61">
        <v>5.5</v>
      </c>
      <c r="H149" s="61">
        <f t="shared" si="15"/>
        <v>2634.8849999999998</v>
      </c>
      <c r="I149" s="61">
        <f t="shared" si="11"/>
        <v>5.2143931448022</v>
      </c>
      <c r="J149" s="61">
        <f t="shared" si="14"/>
        <v>5.21</v>
      </c>
    </row>
    <row r="150" spans="1:10" ht="15.75">
      <c r="A150" s="92">
        <v>140</v>
      </c>
      <c r="B150" s="79" t="s">
        <v>1427</v>
      </c>
      <c r="C150" s="83" t="s">
        <v>233</v>
      </c>
      <c r="D150" s="83" t="s">
        <v>262</v>
      </c>
      <c r="E150" s="81">
        <v>6.07</v>
      </c>
      <c r="F150" s="82">
        <f t="shared" si="16"/>
        <v>3067.3531000000003</v>
      </c>
      <c r="G150" s="61">
        <v>6.4</v>
      </c>
      <c r="H150" s="61">
        <f t="shared" si="15"/>
        <v>3066.0480000000002</v>
      </c>
      <c r="I150" s="61">
        <f t="shared" si="11"/>
        <v>6.067657477588016</v>
      </c>
      <c r="J150" s="61">
        <f t="shared" si="14"/>
        <v>6.07</v>
      </c>
    </row>
    <row r="151" spans="1:10" ht="15.75">
      <c r="A151" s="92">
        <v>141</v>
      </c>
      <c r="B151" s="79" t="s">
        <v>1428</v>
      </c>
      <c r="C151" s="83" t="s">
        <v>231</v>
      </c>
      <c r="D151" s="83" t="s">
        <v>229</v>
      </c>
      <c r="E151" s="81">
        <v>1.52</v>
      </c>
      <c r="F151" s="82">
        <f t="shared" si="16"/>
        <v>768.1016</v>
      </c>
      <c r="G151" s="61">
        <v>1.6</v>
      </c>
      <c r="H151" s="61">
        <f t="shared" si="15"/>
        <v>766.5120000000001</v>
      </c>
      <c r="I151" s="61">
        <f t="shared" si="11"/>
        <v>1.516914369397004</v>
      </c>
      <c r="J151" s="61">
        <f t="shared" si="14"/>
        <v>1.52</v>
      </c>
    </row>
    <row r="152" spans="1:10" ht="94.5">
      <c r="A152" s="78">
        <v>142</v>
      </c>
      <c r="B152" s="79" t="s">
        <v>857</v>
      </c>
      <c r="C152" s="83" t="s">
        <v>230</v>
      </c>
      <c r="D152" s="83" t="s">
        <v>263</v>
      </c>
      <c r="E152" s="81">
        <v>1.52</v>
      </c>
      <c r="F152" s="82">
        <f t="shared" si="16"/>
        <v>768.1016</v>
      </c>
      <c r="G152" s="61">
        <v>1.6</v>
      </c>
      <c r="H152" s="61">
        <f t="shared" si="15"/>
        <v>766.5120000000001</v>
      </c>
      <c r="I152" s="61">
        <f t="shared" si="11"/>
        <v>1.516914369397004</v>
      </c>
      <c r="J152" s="61">
        <f t="shared" si="14"/>
        <v>1.52</v>
      </c>
    </row>
    <row r="153" spans="1:10" ht="15.75">
      <c r="A153" s="92">
        <v>143</v>
      </c>
      <c r="B153" s="79" t="s">
        <v>858</v>
      </c>
      <c r="C153" s="83" t="s">
        <v>235</v>
      </c>
      <c r="D153" s="83" t="s">
        <v>264</v>
      </c>
      <c r="E153" s="81">
        <v>2.37</v>
      </c>
      <c r="F153" s="82">
        <f t="shared" si="16"/>
        <v>1197.6321</v>
      </c>
      <c r="G153" s="61">
        <v>2.5</v>
      </c>
      <c r="H153" s="61">
        <f t="shared" si="15"/>
        <v>1197.675</v>
      </c>
      <c r="I153" s="61">
        <f t="shared" si="11"/>
        <v>2.3701787021828182</v>
      </c>
      <c r="J153" s="61">
        <f t="shared" si="14"/>
        <v>2.37</v>
      </c>
    </row>
    <row r="154" spans="1:10" ht="15.75" customHeight="1">
      <c r="A154" s="113" t="s">
        <v>265</v>
      </c>
      <c r="B154" s="114"/>
      <c r="C154" s="114"/>
      <c r="D154" s="114"/>
      <c r="E154" s="114"/>
      <c r="F154" s="115"/>
      <c r="G154" s="61"/>
      <c r="H154" s="61"/>
      <c r="I154" s="61">
        <f t="shared" si="11"/>
        <v>0</v>
      </c>
      <c r="J154" s="61">
        <f t="shared" si="14"/>
        <v>0</v>
      </c>
    </row>
    <row r="155" spans="1:10" ht="31.5">
      <c r="A155" s="92">
        <v>144</v>
      </c>
      <c r="B155" s="79" t="s">
        <v>266</v>
      </c>
      <c r="C155" s="93" t="s">
        <v>267</v>
      </c>
      <c r="D155" s="93" t="s">
        <v>268</v>
      </c>
      <c r="E155" s="81">
        <v>4.55</v>
      </c>
      <c r="F155" s="82">
        <f>E155*505.33</f>
        <v>2299.2515</v>
      </c>
      <c r="G155" s="61">
        <v>4.8</v>
      </c>
      <c r="H155" s="61">
        <f>G155*479.07</f>
        <v>2299.536</v>
      </c>
      <c r="I155" s="61">
        <f t="shared" si="11"/>
        <v>4.5507431081910115</v>
      </c>
      <c r="J155" s="61">
        <f t="shared" si="14"/>
        <v>4.55</v>
      </c>
    </row>
    <row r="156" spans="1:10" ht="15.75">
      <c r="A156" s="92">
        <v>145</v>
      </c>
      <c r="B156" s="87" t="s">
        <v>1421</v>
      </c>
      <c r="C156" s="94" t="s">
        <v>280</v>
      </c>
      <c r="D156" s="94" t="s">
        <v>281</v>
      </c>
      <c r="E156" s="81">
        <v>3.11</v>
      </c>
      <c r="F156" s="82">
        <f aca="true" t="shared" si="17" ref="F156:F164">E156*505.33</f>
        <v>1571.5763</v>
      </c>
      <c r="G156" s="61">
        <v>3.28</v>
      </c>
      <c r="H156" s="61">
        <f>G156*479.07</f>
        <v>1571.3495999999998</v>
      </c>
      <c r="I156" s="61">
        <f t="shared" si="11"/>
        <v>3.1096744572638575</v>
      </c>
      <c r="J156" s="61">
        <f t="shared" si="14"/>
        <v>3.11</v>
      </c>
    </row>
    <row r="157" spans="1:10" ht="31.5">
      <c r="A157" s="92">
        <v>146</v>
      </c>
      <c r="B157" s="79" t="s">
        <v>1424</v>
      </c>
      <c r="C157" s="83" t="s">
        <v>273</v>
      </c>
      <c r="D157" s="83" t="s">
        <v>274</v>
      </c>
      <c r="E157" s="81">
        <v>2.38</v>
      </c>
      <c r="F157" s="82">
        <f t="shared" si="17"/>
        <v>1202.6853999999998</v>
      </c>
      <c r="G157" s="61">
        <v>2.51</v>
      </c>
      <c r="H157" s="61">
        <f>G157*479.07</f>
        <v>1202.4657</v>
      </c>
      <c r="I157" s="61">
        <f t="shared" si="11"/>
        <v>2.3796594169915495</v>
      </c>
      <c r="J157" s="61">
        <f t="shared" si="14"/>
        <v>2.38</v>
      </c>
    </row>
    <row r="158" spans="1:10" ht="31.5">
      <c r="A158" s="92">
        <v>147</v>
      </c>
      <c r="B158" s="79" t="s">
        <v>1429</v>
      </c>
      <c r="C158" s="83" t="s">
        <v>272</v>
      </c>
      <c r="D158" s="83" t="s">
        <v>275</v>
      </c>
      <c r="E158" s="81">
        <v>0.63</v>
      </c>
      <c r="F158" s="82">
        <f t="shared" si="17"/>
        <v>318.3579</v>
      </c>
      <c r="G158" s="61">
        <v>0.66</v>
      </c>
      <c r="H158" s="61">
        <v>316.1862</v>
      </c>
      <c r="I158" s="61">
        <f t="shared" si="11"/>
        <v>0.625727177376264</v>
      </c>
      <c r="J158" s="61">
        <f t="shared" si="14"/>
        <v>0.63</v>
      </c>
    </row>
    <row r="159" spans="1:10" ht="15.75">
      <c r="A159" s="92">
        <v>148</v>
      </c>
      <c r="B159" s="79" t="s">
        <v>1430</v>
      </c>
      <c r="C159" s="83" t="s">
        <v>270</v>
      </c>
      <c r="D159" s="83" t="s">
        <v>276</v>
      </c>
      <c r="E159" s="81">
        <v>5.21</v>
      </c>
      <c r="F159" s="82">
        <f t="shared" si="17"/>
        <v>2632.7693</v>
      </c>
      <c r="G159" s="61">
        <v>5.5</v>
      </c>
      <c r="H159" s="61">
        <v>2634.8849999999998</v>
      </c>
      <c r="I159" s="61">
        <f t="shared" si="11"/>
        <v>5.2143931448022</v>
      </c>
      <c r="J159" s="61">
        <f t="shared" si="14"/>
        <v>5.21</v>
      </c>
    </row>
    <row r="160" spans="1:10" ht="15.75">
      <c r="A160" s="92">
        <v>149</v>
      </c>
      <c r="B160" s="79" t="s">
        <v>1431</v>
      </c>
      <c r="C160" s="83" t="s">
        <v>271</v>
      </c>
      <c r="D160" s="83" t="s">
        <v>277</v>
      </c>
      <c r="E160" s="81">
        <v>10.44</v>
      </c>
      <c r="F160" s="82">
        <f t="shared" si="17"/>
        <v>5275.6452</v>
      </c>
      <c r="G160" s="61">
        <v>11.01</v>
      </c>
      <c r="H160" s="61">
        <v>5274.5607</v>
      </c>
      <c r="I160" s="61">
        <f t="shared" si="11"/>
        <v>10.438267004413133</v>
      </c>
      <c r="J160" s="61">
        <f t="shared" si="14"/>
        <v>10.44</v>
      </c>
    </row>
    <row r="161" spans="1:10" ht="31.5">
      <c r="A161" s="92">
        <v>150</v>
      </c>
      <c r="B161" s="79" t="s">
        <v>1432</v>
      </c>
      <c r="C161" s="83" t="s">
        <v>269</v>
      </c>
      <c r="D161" s="83" t="s">
        <v>278</v>
      </c>
      <c r="E161" s="81">
        <v>12.53</v>
      </c>
      <c r="F161" s="82">
        <f t="shared" si="17"/>
        <v>6331.7849</v>
      </c>
      <c r="G161" s="61">
        <v>13.22</v>
      </c>
      <c r="H161" s="61">
        <v>6333.3054</v>
      </c>
      <c r="I161" s="61">
        <f t="shared" si="11"/>
        <v>12.533504977142744</v>
      </c>
      <c r="J161" s="61">
        <f t="shared" si="14"/>
        <v>12.53</v>
      </c>
    </row>
    <row r="162" spans="1:10" ht="15.75">
      <c r="A162" s="92">
        <v>151</v>
      </c>
      <c r="B162" s="79" t="s">
        <v>1434</v>
      </c>
      <c r="C162" s="83" t="s">
        <v>282</v>
      </c>
      <c r="D162" s="83" t="s">
        <v>283</v>
      </c>
      <c r="E162" s="81">
        <v>9.4</v>
      </c>
      <c r="F162" s="82">
        <f t="shared" si="17"/>
        <v>4750.102</v>
      </c>
      <c r="G162" s="61">
        <v>9.92</v>
      </c>
      <c r="H162" s="61">
        <f>G162*479.07</f>
        <v>4752.3744</v>
      </c>
      <c r="I162" s="61">
        <f t="shared" si="11"/>
        <v>9.404869090261423</v>
      </c>
      <c r="J162" s="61">
        <f t="shared" si="14"/>
        <v>9.4</v>
      </c>
    </row>
    <row r="163" spans="1:10" ht="15.75">
      <c r="A163" s="92">
        <v>152</v>
      </c>
      <c r="B163" s="79" t="s">
        <v>286</v>
      </c>
      <c r="C163" s="83" t="s">
        <v>284</v>
      </c>
      <c r="D163" s="83" t="s">
        <v>285</v>
      </c>
      <c r="E163" s="81">
        <v>2.13</v>
      </c>
      <c r="F163" s="82">
        <f t="shared" si="17"/>
        <v>1076.3528999999999</v>
      </c>
      <c r="G163" s="61">
        <v>2.25</v>
      </c>
      <c r="H163" s="61">
        <f>G163*479.07</f>
        <v>1077.9075</v>
      </c>
      <c r="I163" s="61">
        <f t="shared" si="11"/>
        <v>2.1331608319645365</v>
      </c>
      <c r="J163" s="61">
        <f t="shared" si="14"/>
        <v>2.13</v>
      </c>
    </row>
    <row r="164" spans="1:10" ht="100.5" customHeight="1">
      <c r="A164" s="78">
        <v>153</v>
      </c>
      <c r="B164" s="79" t="s">
        <v>287</v>
      </c>
      <c r="C164" s="83" t="s">
        <v>288</v>
      </c>
      <c r="D164" s="83" t="s">
        <v>289</v>
      </c>
      <c r="E164" s="81">
        <v>5.21</v>
      </c>
      <c r="F164" s="82">
        <f t="shared" si="17"/>
        <v>2632.7693</v>
      </c>
      <c r="G164" s="61">
        <v>5.5</v>
      </c>
      <c r="H164" s="61">
        <f>G164*479.07</f>
        <v>2634.8849999999998</v>
      </c>
      <c r="I164" s="61">
        <f t="shared" si="11"/>
        <v>5.2143931448022</v>
      </c>
      <c r="J164" s="61">
        <f t="shared" si="14"/>
        <v>5.21</v>
      </c>
    </row>
    <row r="165" spans="1:10" ht="15.75">
      <c r="A165" s="92">
        <v>154</v>
      </c>
      <c r="B165" s="79" t="s">
        <v>1433</v>
      </c>
      <c r="C165" s="83" t="s">
        <v>1083</v>
      </c>
      <c r="D165" s="83" t="s">
        <v>279</v>
      </c>
      <c r="E165" s="81">
        <v>2.13</v>
      </c>
      <c r="F165" s="82">
        <f>E165*505.33</f>
        <v>1076.3528999999999</v>
      </c>
      <c r="G165" s="61">
        <v>2.25</v>
      </c>
      <c r="H165" s="61">
        <v>1077.9075</v>
      </c>
      <c r="I165" s="61">
        <f t="shared" si="11"/>
        <v>2.1331608319645365</v>
      </c>
      <c r="J165" s="61">
        <f t="shared" si="14"/>
        <v>2.13</v>
      </c>
    </row>
    <row r="166" spans="1:10" ht="12.75">
      <c r="A166" s="113" t="s">
        <v>290</v>
      </c>
      <c r="B166" s="114"/>
      <c r="C166" s="114"/>
      <c r="D166" s="114"/>
      <c r="E166" s="114"/>
      <c r="F166" s="115"/>
      <c r="G166" s="61"/>
      <c r="H166" s="61"/>
      <c r="I166" s="61">
        <f t="shared" si="11"/>
        <v>0</v>
      </c>
      <c r="J166" s="61">
        <f t="shared" si="14"/>
        <v>0</v>
      </c>
    </row>
    <row r="167" spans="1:10" ht="45" customHeight="1">
      <c r="A167" s="78">
        <v>155</v>
      </c>
      <c r="B167" s="79" t="s">
        <v>25</v>
      </c>
      <c r="C167" s="89" t="s">
        <v>291</v>
      </c>
      <c r="D167" s="90" t="s">
        <v>294</v>
      </c>
      <c r="E167" s="79">
        <v>3.9</v>
      </c>
      <c r="F167" s="82">
        <f>E167*505.31</f>
        <v>1970.709</v>
      </c>
      <c r="G167" s="61">
        <v>3.9</v>
      </c>
      <c r="H167" s="61">
        <f>G167*479.07</f>
        <v>1868.3729999999998</v>
      </c>
      <c r="I167" s="61">
        <f t="shared" si="11"/>
        <v>3.6974787754051963</v>
      </c>
      <c r="J167" s="61">
        <f t="shared" si="14"/>
        <v>3.7</v>
      </c>
    </row>
    <row r="168" spans="1:10" ht="15.75">
      <c r="A168" s="78">
        <v>156</v>
      </c>
      <c r="B168" s="79" t="s">
        <v>1435</v>
      </c>
      <c r="C168" s="83" t="s">
        <v>293</v>
      </c>
      <c r="D168" s="83" t="s">
        <v>292</v>
      </c>
      <c r="E168" s="81">
        <v>9.9</v>
      </c>
      <c r="F168" s="82">
        <f>E168*505.33</f>
        <v>5002.767</v>
      </c>
      <c r="G168" s="61">
        <v>10.44</v>
      </c>
      <c r="H168" s="61">
        <f>G168*479.07</f>
        <v>5001.4908</v>
      </c>
      <c r="I168" s="61">
        <f t="shared" si="11"/>
        <v>9.89786626031545</v>
      </c>
      <c r="J168" s="61">
        <f t="shared" si="14"/>
        <v>9.9</v>
      </c>
    </row>
    <row r="169" spans="1:10" ht="15.75">
      <c r="A169" s="78">
        <v>157</v>
      </c>
      <c r="B169" s="79" t="s">
        <v>1436</v>
      </c>
      <c r="C169" s="83" t="s">
        <v>873</v>
      </c>
      <c r="D169" s="83" t="s">
        <v>482</v>
      </c>
      <c r="E169" s="81">
        <v>0.6</v>
      </c>
      <c r="F169" s="82">
        <f>E169*505.31</f>
        <v>303.186</v>
      </c>
      <c r="G169" s="61">
        <v>0.6</v>
      </c>
      <c r="H169" s="61">
        <f aca="true" t="shared" si="18" ref="H169:H197">G169*479.07</f>
        <v>287.442</v>
      </c>
      <c r="I169" s="61">
        <f t="shared" si="11"/>
        <v>0.5688428885238764</v>
      </c>
      <c r="J169" s="61">
        <f t="shared" si="14"/>
        <v>0.57</v>
      </c>
    </row>
    <row r="170" spans="1:10" ht="15.75">
      <c r="A170" s="78">
        <v>158</v>
      </c>
      <c r="B170" s="79" t="s">
        <v>875</v>
      </c>
      <c r="C170" s="83" t="s">
        <v>874</v>
      </c>
      <c r="D170" s="83" t="s">
        <v>482</v>
      </c>
      <c r="E170" s="81">
        <v>1</v>
      </c>
      <c r="F170" s="82">
        <f>E170*505.31</f>
        <v>505.31</v>
      </c>
      <c r="G170" s="61">
        <v>1</v>
      </c>
      <c r="H170" s="61">
        <f t="shared" si="18"/>
        <v>479.07</v>
      </c>
      <c r="I170" s="61">
        <f t="shared" si="11"/>
        <v>0.9480714808731273</v>
      </c>
      <c r="J170" s="61">
        <f t="shared" si="14"/>
        <v>0.95</v>
      </c>
    </row>
    <row r="171" spans="1:10" ht="15.75">
      <c r="A171" s="78">
        <v>159</v>
      </c>
      <c r="B171" s="79" t="s">
        <v>876</v>
      </c>
      <c r="C171" s="83" t="s">
        <v>879</v>
      </c>
      <c r="D171" s="83" t="s">
        <v>482</v>
      </c>
      <c r="E171" s="81">
        <v>1.4</v>
      </c>
      <c r="F171" s="82">
        <f>E171*505.31</f>
        <v>707.434</v>
      </c>
      <c r="G171" s="61">
        <v>1.4</v>
      </c>
      <c r="H171" s="61">
        <f t="shared" si="18"/>
        <v>670.698</v>
      </c>
      <c r="I171" s="61">
        <f t="shared" si="11"/>
        <v>1.3273000732223783</v>
      </c>
      <c r="J171" s="61">
        <f t="shared" si="14"/>
        <v>1.33</v>
      </c>
    </row>
    <row r="172" spans="1:10" ht="15.75">
      <c r="A172" s="78">
        <v>160</v>
      </c>
      <c r="B172" s="79" t="s">
        <v>877</v>
      </c>
      <c r="C172" s="83" t="s">
        <v>878</v>
      </c>
      <c r="D172" s="83" t="s">
        <v>482</v>
      </c>
      <c r="E172" s="81">
        <v>1.8</v>
      </c>
      <c r="F172" s="82">
        <f>E172*505.31</f>
        <v>909.558</v>
      </c>
      <c r="G172" s="61">
        <v>1.8</v>
      </c>
      <c r="H172" s="61">
        <f t="shared" si="18"/>
        <v>862.326</v>
      </c>
      <c r="I172" s="61">
        <f t="shared" si="11"/>
        <v>1.7065286655716294</v>
      </c>
      <c r="J172" s="61">
        <f t="shared" si="14"/>
        <v>1.71</v>
      </c>
    </row>
    <row r="173" spans="1:10" ht="31.5">
      <c r="A173" s="78">
        <v>161</v>
      </c>
      <c r="B173" s="79" t="s">
        <v>1438</v>
      </c>
      <c r="C173" s="83" t="s">
        <v>308</v>
      </c>
      <c r="D173" s="80" t="s">
        <v>795</v>
      </c>
      <c r="E173" s="81">
        <v>3.91</v>
      </c>
      <c r="F173" s="82">
        <f>E173*505.33</f>
        <v>1975.8403</v>
      </c>
      <c r="G173" s="61">
        <v>4.12</v>
      </c>
      <c r="H173" s="61">
        <f t="shared" si="18"/>
        <v>1973.7684</v>
      </c>
      <c r="I173" s="61">
        <f t="shared" si="11"/>
        <v>3.9060545011972847</v>
      </c>
      <c r="J173" s="61">
        <f t="shared" si="14"/>
        <v>3.91</v>
      </c>
    </row>
    <row r="174" spans="1:10" ht="78.75">
      <c r="A174" s="78">
        <v>162</v>
      </c>
      <c r="B174" s="79" t="s">
        <v>1478</v>
      </c>
      <c r="C174" s="83" t="s">
        <v>306</v>
      </c>
      <c r="D174" s="83" t="s">
        <v>307</v>
      </c>
      <c r="E174" s="81">
        <v>3.79</v>
      </c>
      <c r="F174" s="82">
        <f aca="true" t="shared" si="19" ref="F174:F192">E174*505.33</f>
        <v>1915.2006999999999</v>
      </c>
      <c r="G174" s="61">
        <v>4</v>
      </c>
      <c r="H174" s="61">
        <f t="shared" si="18"/>
        <v>1916.28</v>
      </c>
      <c r="I174" s="61">
        <f t="shared" si="11"/>
        <v>3.7922859234925093</v>
      </c>
      <c r="J174" s="61">
        <f t="shared" si="14"/>
        <v>3.79</v>
      </c>
    </row>
    <row r="175" spans="1:10" ht="31.5">
      <c r="A175" s="78">
        <v>163</v>
      </c>
      <c r="B175" s="79" t="s">
        <v>1439</v>
      </c>
      <c r="C175" s="83" t="s">
        <v>295</v>
      </c>
      <c r="D175" s="83" t="s">
        <v>298</v>
      </c>
      <c r="E175" s="81">
        <v>3.22</v>
      </c>
      <c r="F175" s="82">
        <f t="shared" si="19"/>
        <v>1627.1626</v>
      </c>
      <c r="G175" s="61">
        <v>3.4</v>
      </c>
      <c r="H175" s="61">
        <f t="shared" si="18"/>
        <v>1628.838</v>
      </c>
      <c r="I175" s="61">
        <f t="shared" si="11"/>
        <v>3.223443034968633</v>
      </c>
      <c r="J175" s="61">
        <f t="shared" si="14"/>
        <v>3.22</v>
      </c>
    </row>
    <row r="176" spans="1:10" ht="31.5">
      <c r="A176" s="78">
        <v>164</v>
      </c>
      <c r="B176" s="79" t="s">
        <v>1440</v>
      </c>
      <c r="C176" s="83" t="s">
        <v>295</v>
      </c>
      <c r="D176" s="83" t="s">
        <v>299</v>
      </c>
      <c r="E176" s="81">
        <v>4.74</v>
      </c>
      <c r="F176" s="82">
        <f t="shared" si="19"/>
        <v>2395.2642</v>
      </c>
      <c r="G176" s="61">
        <v>5</v>
      </c>
      <c r="H176" s="61">
        <f t="shared" si="18"/>
        <v>2395.35</v>
      </c>
      <c r="I176" s="61">
        <f t="shared" si="11"/>
        <v>4.7403574043656365</v>
      </c>
      <c r="J176" s="61">
        <f t="shared" si="14"/>
        <v>4.74</v>
      </c>
    </row>
    <row r="177" spans="1:10" ht="31.5">
      <c r="A177" s="78">
        <v>165</v>
      </c>
      <c r="B177" s="79" t="s">
        <v>1441</v>
      </c>
      <c r="C177" s="83" t="s">
        <v>295</v>
      </c>
      <c r="D177" s="83" t="s">
        <v>300</v>
      </c>
      <c r="E177" s="81">
        <v>2.37</v>
      </c>
      <c r="F177" s="82">
        <f t="shared" si="19"/>
        <v>1197.6321</v>
      </c>
      <c r="G177" s="61">
        <v>2.5</v>
      </c>
      <c r="H177" s="61">
        <f t="shared" si="18"/>
        <v>1197.675</v>
      </c>
      <c r="I177" s="61">
        <f aca="true" t="shared" si="20" ref="I177:I240">H177/505.31</f>
        <v>2.3701787021828182</v>
      </c>
      <c r="J177" s="61">
        <f t="shared" si="14"/>
        <v>2.37</v>
      </c>
    </row>
    <row r="178" spans="1:10" ht="31.5">
      <c r="A178" s="78">
        <v>166</v>
      </c>
      <c r="B178" s="79" t="s">
        <v>1442</v>
      </c>
      <c r="C178" s="83" t="s">
        <v>295</v>
      </c>
      <c r="D178" s="83" t="s">
        <v>301</v>
      </c>
      <c r="E178" s="81">
        <v>2.71</v>
      </c>
      <c r="F178" s="82">
        <f t="shared" si="19"/>
        <v>1369.4442999999999</v>
      </c>
      <c r="G178" s="61">
        <v>2.86</v>
      </c>
      <c r="H178" s="61">
        <f t="shared" si="18"/>
        <v>1370.1401999999998</v>
      </c>
      <c r="I178" s="61">
        <f t="shared" si="20"/>
        <v>2.711484435297144</v>
      </c>
      <c r="J178" s="61">
        <f t="shared" si="14"/>
        <v>2.71</v>
      </c>
    </row>
    <row r="179" spans="1:10" ht="31.5">
      <c r="A179" s="78">
        <v>167</v>
      </c>
      <c r="B179" s="79" t="s">
        <v>1443</v>
      </c>
      <c r="C179" s="83" t="s">
        <v>295</v>
      </c>
      <c r="D179" s="83" t="s">
        <v>302</v>
      </c>
      <c r="E179" s="81">
        <v>4.84</v>
      </c>
      <c r="F179" s="82">
        <f t="shared" si="19"/>
        <v>2445.7972</v>
      </c>
      <c r="G179" s="61">
        <v>5.1</v>
      </c>
      <c r="H179" s="61">
        <f t="shared" si="18"/>
        <v>2443.2569999999996</v>
      </c>
      <c r="I179" s="61">
        <f t="shared" si="20"/>
        <v>4.835164552452949</v>
      </c>
      <c r="J179" s="61">
        <f t="shared" si="14"/>
        <v>4.84</v>
      </c>
    </row>
    <row r="180" spans="1:10" ht="31.5">
      <c r="A180" s="78">
        <v>168</v>
      </c>
      <c r="B180" s="79" t="s">
        <v>1444</v>
      </c>
      <c r="C180" s="83" t="s">
        <v>297</v>
      </c>
      <c r="D180" s="83" t="s">
        <v>300</v>
      </c>
      <c r="E180" s="81">
        <v>3.32</v>
      </c>
      <c r="F180" s="82">
        <f t="shared" si="19"/>
        <v>1677.6955999999998</v>
      </c>
      <c r="G180" s="61">
        <v>3.5</v>
      </c>
      <c r="H180" s="61">
        <f t="shared" si="18"/>
        <v>1676.745</v>
      </c>
      <c r="I180" s="61">
        <f t="shared" si="20"/>
        <v>3.3182501830559454</v>
      </c>
      <c r="J180" s="61">
        <f t="shared" si="14"/>
        <v>3.32</v>
      </c>
    </row>
    <row r="181" spans="1:10" ht="31.5">
      <c r="A181" s="78">
        <v>169</v>
      </c>
      <c r="B181" s="79" t="s">
        <v>1445</v>
      </c>
      <c r="C181" s="83" t="s">
        <v>296</v>
      </c>
      <c r="D181" s="83" t="s">
        <v>305</v>
      </c>
      <c r="E181" s="81">
        <v>9.67</v>
      </c>
      <c r="F181" s="82">
        <f t="shared" si="19"/>
        <v>4886.5410999999995</v>
      </c>
      <c r="G181" s="61">
        <v>10.2</v>
      </c>
      <c r="H181" s="61">
        <f t="shared" si="18"/>
        <v>4886.513999999999</v>
      </c>
      <c r="I181" s="61">
        <f t="shared" si="20"/>
        <v>9.670329104905898</v>
      </c>
      <c r="J181" s="61">
        <f t="shared" si="14"/>
        <v>9.67</v>
      </c>
    </row>
    <row r="182" spans="1:10" ht="15.75">
      <c r="A182" s="78">
        <v>170</v>
      </c>
      <c r="B182" s="79" t="s">
        <v>351</v>
      </c>
      <c r="C182" s="83" t="s">
        <v>303</v>
      </c>
      <c r="D182" s="83" t="s">
        <v>304</v>
      </c>
      <c r="E182" s="81">
        <v>3.22</v>
      </c>
      <c r="F182" s="82">
        <f t="shared" si="19"/>
        <v>1627.1626</v>
      </c>
      <c r="G182" s="61">
        <v>3.4</v>
      </c>
      <c r="H182" s="61">
        <f t="shared" si="18"/>
        <v>1628.838</v>
      </c>
      <c r="I182" s="61">
        <f t="shared" si="20"/>
        <v>3.223443034968633</v>
      </c>
      <c r="J182" s="61">
        <f t="shared" si="14"/>
        <v>3.22</v>
      </c>
    </row>
    <row r="183" spans="1:10" ht="47.25">
      <c r="A183" s="78">
        <v>171</v>
      </c>
      <c r="B183" s="79" t="s">
        <v>1446</v>
      </c>
      <c r="C183" s="83" t="s">
        <v>310</v>
      </c>
      <c r="D183" s="83" t="s">
        <v>314</v>
      </c>
      <c r="E183" s="81">
        <v>4.27</v>
      </c>
      <c r="F183" s="82">
        <f t="shared" si="19"/>
        <v>2157.7590999999998</v>
      </c>
      <c r="G183" s="61">
        <v>4.5</v>
      </c>
      <c r="H183" s="61">
        <f t="shared" si="18"/>
        <v>2155.815</v>
      </c>
      <c r="I183" s="61">
        <f t="shared" si="20"/>
        <v>4.266321663929073</v>
      </c>
      <c r="J183" s="61">
        <f t="shared" si="14"/>
        <v>4.27</v>
      </c>
    </row>
    <row r="184" spans="1:10" ht="15.75">
      <c r="A184" s="78">
        <v>172</v>
      </c>
      <c r="B184" s="79" t="s">
        <v>1447</v>
      </c>
      <c r="C184" s="83" t="s">
        <v>313</v>
      </c>
      <c r="D184" s="83" t="s">
        <v>806</v>
      </c>
      <c r="E184" s="81">
        <v>4.93</v>
      </c>
      <c r="F184" s="82">
        <f t="shared" si="19"/>
        <v>2491.2769</v>
      </c>
      <c r="G184" s="61">
        <v>5.2</v>
      </c>
      <c r="H184" s="61">
        <f t="shared" si="18"/>
        <v>2491.164</v>
      </c>
      <c r="I184" s="61">
        <f t="shared" si="20"/>
        <v>4.929971700540263</v>
      </c>
      <c r="J184" s="61">
        <f t="shared" si="14"/>
        <v>4.93</v>
      </c>
    </row>
    <row r="185" spans="1:10" ht="15.75">
      <c r="A185" s="78">
        <v>173</v>
      </c>
      <c r="B185" s="79" t="s">
        <v>1448</v>
      </c>
      <c r="C185" s="83" t="s">
        <v>312</v>
      </c>
      <c r="D185" s="83" t="s">
        <v>807</v>
      </c>
      <c r="E185" s="81">
        <v>9.42</v>
      </c>
      <c r="F185" s="82">
        <f t="shared" si="19"/>
        <v>4760.2086</v>
      </c>
      <c r="G185" s="61">
        <v>9.94</v>
      </c>
      <c r="H185" s="61">
        <f t="shared" si="18"/>
        <v>4761.9558</v>
      </c>
      <c r="I185" s="61">
        <f t="shared" si="20"/>
        <v>9.423830519878885</v>
      </c>
      <c r="J185" s="61">
        <f t="shared" si="14"/>
        <v>9.42</v>
      </c>
    </row>
    <row r="186" spans="1:10" ht="15.75">
      <c r="A186" s="78">
        <v>174</v>
      </c>
      <c r="B186" s="79" t="s">
        <v>1449</v>
      </c>
      <c r="C186" s="83" t="s">
        <v>312</v>
      </c>
      <c r="D186" s="83" t="s">
        <v>808</v>
      </c>
      <c r="E186" s="81">
        <v>24.69</v>
      </c>
      <c r="F186" s="82">
        <f t="shared" si="19"/>
        <v>12476.5977</v>
      </c>
      <c r="G186" s="61">
        <v>26.04</v>
      </c>
      <c r="H186" s="61">
        <f t="shared" si="18"/>
        <v>12474.9828</v>
      </c>
      <c r="I186" s="61">
        <f t="shared" si="20"/>
        <v>24.687781361936235</v>
      </c>
      <c r="J186" s="61">
        <f t="shared" si="14"/>
        <v>24.69</v>
      </c>
    </row>
    <row r="187" spans="1:10" ht="47.25">
      <c r="A187" s="78">
        <v>175</v>
      </c>
      <c r="B187" s="79" t="s">
        <v>1450</v>
      </c>
      <c r="C187" s="83" t="s">
        <v>480</v>
      </c>
      <c r="D187" s="83" t="s">
        <v>476</v>
      </c>
      <c r="E187" s="81">
        <v>4.17</v>
      </c>
      <c r="F187" s="82">
        <f t="shared" si="19"/>
        <v>2107.2261</v>
      </c>
      <c r="G187" s="61">
        <v>4.4</v>
      </c>
      <c r="H187" s="61">
        <f t="shared" si="18"/>
        <v>2107.9080000000004</v>
      </c>
      <c r="I187" s="61">
        <f t="shared" si="20"/>
        <v>4.1715145158417615</v>
      </c>
      <c r="J187" s="61">
        <f t="shared" si="14"/>
        <v>4.17</v>
      </c>
    </row>
    <row r="188" spans="1:10" ht="47.25">
      <c r="A188" s="78">
        <v>176</v>
      </c>
      <c r="B188" s="79" t="s">
        <v>1451</v>
      </c>
      <c r="C188" s="83" t="s">
        <v>480</v>
      </c>
      <c r="D188" s="83" t="s">
        <v>477</v>
      </c>
      <c r="E188" s="81">
        <v>4.36</v>
      </c>
      <c r="F188" s="82">
        <f t="shared" si="19"/>
        <v>2203.2388</v>
      </c>
      <c r="G188" s="61">
        <v>4.6</v>
      </c>
      <c r="H188" s="61">
        <f t="shared" si="18"/>
        <v>2203.7219999999998</v>
      </c>
      <c r="I188" s="61">
        <f t="shared" si="20"/>
        <v>4.361128812016386</v>
      </c>
      <c r="J188" s="61">
        <f t="shared" si="14"/>
        <v>4.36</v>
      </c>
    </row>
    <row r="189" spans="1:10" ht="47.25">
      <c r="A189" s="78">
        <v>177</v>
      </c>
      <c r="B189" s="79" t="s">
        <v>1452</v>
      </c>
      <c r="C189" s="83" t="s">
        <v>481</v>
      </c>
      <c r="D189" s="83" t="s">
        <v>478</v>
      </c>
      <c r="E189" s="81">
        <v>4.65</v>
      </c>
      <c r="F189" s="82">
        <f>E189*505.33</f>
        <v>2349.7845</v>
      </c>
      <c r="G189" s="61">
        <v>4.9</v>
      </c>
      <c r="H189" s="61">
        <f t="shared" si="18"/>
        <v>2347.443</v>
      </c>
      <c r="I189" s="61">
        <f t="shared" si="20"/>
        <v>4.645550256278325</v>
      </c>
      <c r="J189" s="61">
        <f t="shared" si="14"/>
        <v>4.65</v>
      </c>
    </row>
    <row r="190" spans="1:10" ht="47.25">
      <c r="A190" s="78">
        <v>178</v>
      </c>
      <c r="B190" s="79" t="s">
        <v>1453</v>
      </c>
      <c r="C190" s="83" t="s">
        <v>481</v>
      </c>
      <c r="D190" s="83" t="s">
        <v>479</v>
      </c>
      <c r="E190" s="81">
        <v>4.93</v>
      </c>
      <c r="F190" s="82">
        <f t="shared" si="19"/>
        <v>2491.2769</v>
      </c>
      <c r="G190" s="61">
        <v>5.2</v>
      </c>
      <c r="H190" s="61">
        <f t="shared" si="18"/>
        <v>2491.164</v>
      </c>
      <c r="I190" s="61">
        <f t="shared" si="20"/>
        <v>4.929971700540263</v>
      </c>
      <c r="J190" s="61">
        <f t="shared" si="14"/>
        <v>4.93</v>
      </c>
    </row>
    <row r="191" spans="1:10" ht="94.5">
      <c r="A191" s="78">
        <v>179</v>
      </c>
      <c r="B191" s="79" t="s">
        <v>315</v>
      </c>
      <c r="C191" s="83" t="s">
        <v>327</v>
      </c>
      <c r="D191" s="83" t="s">
        <v>316</v>
      </c>
      <c r="E191" s="81">
        <v>3.36</v>
      </c>
      <c r="F191" s="82">
        <f t="shared" si="19"/>
        <v>1697.9088</v>
      </c>
      <c r="G191" s="61">
        <v>3.54</v>
      </c>
      <c r="H191" s="61">
        <f t="shared" si="18"/>
        <v>1695.9078</v>
      </c>
      <c r="I191" s="61">
        <f t="shared" si="20"/>
        <v>3.356173042290871</v>
      </c>
      <c r="J191" s="61">
        <f t="shared" si="14"/>
        <v>3.36</v>
      </c>
    </row>
    <row r="192" spans="1:10" ht="47.25">
      <c r="A192" s="78">
        <v>180</v>
      </c>
      <c r="B192" s="79" t="s">
        <v>317</v>
      </c>
      <c r="C192" s="83" t="s">
        <v>319</v>
      </c>
      <c r="D192" s="83" t="s">
        <v>318</v>
      </c>
      <c r="E192" s="81">
        <v>3.36</v>
      </c>
      <c r="F192" s="82">
        <f t="shared" si="19"/>
        <v>1697.9088</v>
      </c>
      <c r="G192" s="61">
        <v>3.54</v>
      </c>
      <c r="H192" s="61">
        <f t="shared" si="18"/>
        <v>1695.9078</v>
      </c>
      <c r="I192" s="61">
        <f t="shared" si="20"/>
        <v>3.356173042290871</v>
      </c>
      <c r="J192" s="61">
        <f t="shared" si="14"/>
        <v>3.36</v>
      </c>
    </row>
    <row r="193" spans="1:10" ht="47.25">
      <c r="A193" s="78">
        <v>181</v>
      </c>
      <c r="B193" s="79" t="s">
        <v>320</v>
      </c>
      <c r="C193" s="83" t="s">
        <v>870</v>
      </c>
      <c r="D193" s="83" t="s">
        <v>869</v>
      </c>
      <c r="E193" s="81">
        <v>3.5</v>
      </c>
      <c r="F193" s="82">
        <f>E193*505.31</f>
        <v>1768.585</v>
      </c>
      <c r="G193" s="61">
        <v>3.5</v>
      </c>
      <c r="H193" s="61">
        <f t="shared" si="18"/>
        <v>1676.745</v>
      </c>
      <c r="I193" s="61">
        <f t="shared" si="20"/>
        <v>3.3182501830559454</v>
      </c>
      <c r="J193" s="61">
        <f t="shared" si="14"/>
        <v>3.32</v>
      </c>
    </row>
    <row r="194" spans="1:10" ht="63">
      <c r="A194" s="78">
        <v>182</v>
      </c>
      <c r="B194" s="79" t="s">
        <v>324</v>
      </c>
      <c r="C194" s="83" t="s">
        <v>322</v>
      </c>
      <c r="D194" s="83" t="s">
        <v>321</v>
      </c>
      <c r="E194" s="81">
        <v>1.9</v>
      </c>
      <c r="F194" s="82">
        <f>E194*505.33</f>
        <v>960.127</v>
      </c>
      <c r="G194" s="61">
        <v>2</v>
      </c>
      <c r="H194" s="61">
        <f t="shared" si="18"/>
        <v>958.14</v>
      </c>
      <c r="I194" s="61">
        <f t="shared" si="20"/>
        <v>1.8961429617462546</v>
      </c>
      <c r="J194" s="61">
        <f t="shared" si="14"/>
        <v>1.9</v>
      </c>
    </row>
    <row r="195" spans="1:10" ht="31.5">
      <c r="A195" s="78">
        <v>183</v>
      </c>
      <c r="B195" s="79" t="s">
        <v>325</v>
      </c>
      <c r="C195" s="83" t="s">
        <v>323</v>
      </c>
      <c r="D195" s="83" t="s">
        <v>326</v>
      </c>
      <c r="E195" s="81">
        <v>9.48</v>
      </c>
      <c r="F195" s="82">
        <f>E195*505.33</f>
        <v>4790.5284</v>
      </c>
      <c r="G195" s="61">
        <v>10</v>
      </c>
      <c r="H195" s="61">
        <f t="shared" si="18"/>
        <v>4790.7</v>
      </c>
      <c r="I195" s="61">
        <f t="shared" si="20"/>
        <v>9.480714808731273</v>
      </c>
      <c r="J195" s="61">
        <f t="shared" si="14"/>
        <v>9.48</v>
      </c>
    </row>
    <row r="196" spans="1:10" ht="15.75">
      <c r="A196" s="78">
        <v>184</v>
      </c>
      <c r="B196" s="91" t="s">
        <v>328</v>
      </c>
      <c r="C196" s="83" t="s">
        <v>330</v>
      </c>
      <c r="D196" s="83" t="s">
        <v>332</v>
      </c>
      <c r="E196" s="81">
        <v>2</v>
      </c>
      <c r="F196" s="82">
        <f>E196*505.31</f>
        <v>1010.62</v>
      </c>
      <c r="G196" s="61">
        <v>2</v>
      </c>
      <c r="H196" s="61">
        <f t="shared" si="18"/>
        <v>958.14</v>
      </c>
      <c r="I196" s="61">
        <f t="shared" si="20"/>
        <v>1.8961429617462546</v>
      </c>
      <c r="J196" s="61">
        <f t="shared" si="14"/>
        <v>1.9</v>
      </c>
    </row>
    <row r="197" spans="1:10" ht="15.75">
      <c r="A197" s="78">
        <v>185</v>
      </c>
      <c r="B197" s="91" t="s">
        <v>329</v>
      </c>
      <c r="C197" s="83" t="s">
        <v>331</v>
      </c>
      <c r="D197" s="83" t="s">
        <v>333</v>
      </c>
      <c r="E197" s="81">
        <v>1.92</v>
      </c>
      <c r="F197" s="82">
        <f>E197*505.31</f>
        <v>970.1952</v>
      </c>
      <c r="G197" s="61">
        <v>1.92</v>
      </c>
      <c r="H197" s="61">
        <f t="shared" si="18"/>
        <v>919.8144</v>
      </c>
      <c r="I197" s="61">
        <f t="shared" si="20"/>
        <v>1.8202972432764046</v>
      </c>
      <c r="J197" s="61">
        <f t="shared" si="14"/>
        <v>1.82</v>
      </c>
    </row>
    <row r="198" spans="1:10" ht="15.75">
      <c r="A198" s="78">
        <v>186</v>
      </c>
      <c r="B198" s="79" t="s">
        <v>1437</v>
      </c>
      <c r="C198" s="83" t="s">
        <v>1294</v>
      </c>
      <c r="D198" s="83"/>
      <c r="E198" s="81">
        <v>2.41</v>
      </c>
      <c r="F198" s="82">
        <f>E198*505.33</f>
        <v>1217.8453</v>
      </c>
      <c r="G198" s="61">
        <v>2.54</v>
      </c>
      <c r="H198" s="61">
        <v>1216.8378</v>
      </c>
      <c r="I198" s="61">
        <f t="shared" si="20"/>
        <v>2.4081015614177437</v>
      </c>
      <c r="J198" s="61">
        <f t="shared" si="14"/>
        <v>2.41</v>
      </c>
    </row>
    <row r="199" spans="1:10" ht="15.75">
      <c r="A199" s="78">
        <v>187</v>
      </c>
      <c r="B199" s="79" t="s">
        <v>1072</v>
      </c>
      <c r="C199" s="83" t="s">
        <v>346</v>
      </c>
      <c r="D199" s="83" t="s">
        <v>347</v>
      </c>
      <c r="E199" s="81">
        <v>5.87</v>
      </c>
      <c r="F199" s="82">
        <f aca="true" t="shared" si="21" ref="F199:F220">E199*505.33</f>
        <v>2966.2871</v>
      </c>
      <c r="G199" s="61">
        <v>6.19</v>
      </c>
      <c r="H199" s="61">
        <f aca="true" t="shared" si="22" ref="H199:H210">G199*479.07</f>
        <v>2965.4433000000004</v>
      </c>
      <c r="I199" s="61">
        <f t="shared" si="20"/>
        <v>5.86856246660466</v>
      </c>
      <c r="J199" s="61">
        <f t="shared" si="14"/>
        <v>5.87</v>
      </c>
    </row>
    <row r="200" spans="1:10" ht="15.75">
      <c r="A200" s="78">
        <v>188</v>
      </c>
      <c r="B200" s="79" t="s">
        <v>923</v>
      </c>
      <c r="C200" s="83" t="s">
        <v>345</v>
      </c>
      <c r="D200" s="83" t="s">
        <v>334</v>
      </c>
      <c r="E200" s="81">
        <v>0.81</v>
      </c>
      <c r="F200" s="82">
        <f t="shared" si="21"/>
        <v>409.3173</v>
      </c>
      <c r="G200" s="62">
        <v>0.85</v>
      </c>
      <c r="H200" s="61">
        <f t="shared" si="22"/>
        <v>407.2095</v>
      </c>
      <c r="I200" s="61">
        <f t="shared" si="20"/>
        <v>0.8058607587421582</v>
      </c>
      <c r="J200" s="61">
        <f t="shared" si="14"/>
        <v>0.81</v>
      </c>
    </row>
    <row r="201" spans="1:10" ht="15.75">
      <c r="A201" s="78">
        <v>189</v>
      </c>
      <c r="B201" s="79" t="s">
        <v>925</v>
      </c>
      <c r="C201" s="83" t="s">
        <v>345</v>
      </c>
      <c r="D201" s="83" t="s">
        <v>335</v>
      </c>
      <c r="E201" s="81">
        <v>0.81</v>
      </c>
      <c r="F201" s="82">
        <f t="shared" si="21"/>
        <v>409.3173</v>
      </c>
      <c r="G201" s="62">
        <v>0.85</v>
      </c>
      <c r="H201" s="61">
        <f t="shared" si="22"/>
        <v>407.2095</v>
      </c>
      <c r="I201" s="61">
        <f t="shared" si="20"/>
        <v>0.8058607587421582</v>
      </c>
      <c r="J201" s="61">
        <f aca="true" t="shared" si="23" ref="J201:J264">ROUND(I201,2)</f>
        <v>0.81</v>
      </c>
    </row>
    <row r="202" spans="1:10" ht="15.75">
      <c r="A202" s="78">
        <v>190</v>
      </c>
      <c r="B202" s="79" t="s">
        <v>924</v>
      </c>
      <c r="C202" s="83" t="s">
        <v>345</v>
      </c>
      <c r="D202" s="83" t="s">
        <v>336</v>
      </c>
      <c r="E202" s="81">
        <v>0.81</v>
      </c>
      <c r="F202" s="82">
        <f t="shared" si="21"/>
        <v>409.3173</v>
      </c>
      <c r="G202" s="62">
        <v>0.85</v>
      </c>
      <c r="H202" s="61">
        <f t="shared" si="22"/>
        <v>407.2095</v>
      </c>
      <c r="I202" s="61">
        <f t="shared" si="20"/>
        <v>0.8058607587421582</v>
      </c>
      <c r="J202" s="61">
        <f t="shared" si="23"/>
        <v>0.81</v>
      </c>
    </row>
    <row r="203" spans="1:10" s="5" customFormat="1" ht="15.75">
      <c r="A203" s="78">
        <v>191</v>
      </c>
      <c r="B203" s="79" t="s">
        <v>926</v>
      </c>
      <c r="C203" s="83" t="s">
        <v>345</v>
      </c>
      <c r="D203" s="83" t="s">
        <v>337</v>
      </c>
      <c r="E203" s="81">
        <v>0.94</v>
      </c>
      <c r="F203" s="82">
        <f t="shared" si="21"/>
        <v>475.01019999999994</v>
      </c>
      <c r="G203" s="62">
        <v>0.99</v>
      </c>
      <c r="H203" s="62">
        <f t="shared" si="22"/>
        <v>474.2793</v>
      </c>
      <c r="I203" s="61">
        <f t="shared" si="20"/>
        <v>0.9385907660643961</v>
      </c>
      <c r="J203" s="61">
        <f t="shared" si="23"/>
        <v>0.94</v>
      </c>
    </row>
    <row r="204" spans="1:10" ht="15.75">
      <c r="A204" s="78">
        <v>192</v>
      </c>
      <c r="B204" s="79" t="s">
        <v>927</v>
      </c>
      <c r="C204" s="83" t="s">
        <v>345</v>
      </c>
      <c r="D204" s="83" t="s">
        <v>338</v>
      </c>
      <c r="E204" s="81">
        <v>0.94</v>
      </c>
      <c r="F204" s="82">
        <f t="shared" si="21"/>
        <v>475.01019999999994</v>
      </c>
      <c r="G204" s="62">
        <v>0.99</v>
      </c>
      <c r="H204" s="61">
        <f t="shared" si="22"/>
        <v>474.2793</v>
      </c>
      <c r="I204" s="61">
        <f t="shared" si="20"/>
        <v>0.9385907660643961</v>
      </c>
      <c r="J204" s="61">
        <f t="shared" si="23"/>
        <v>0.94</v>
      </c>
    </row>
    <row r="205" spans="1:10" ht="15.75">
      <c r="A205" s="78">
        <v>193</v>
      </c>
      <c r="B205" s="79" t="s">
        <v>928</v>
      </c>
      <c r="C205" s="83" t="s">
        <v>346</v>
      </c>
      <c r="D205" s="83" t="s">
        <v>339</v>
      </c>
      <c r="E205" s="81">
        <v>1.14</v>
      </c>
      <c r="F205" s="82">
        <f t="shared" si="21"/>
        <v>576.0762</v>
      </c>
      <c r="G205" s="61">
        <v>1.2</v>
      </c>
      <c r="H205" s="61">
        <f t="shared" si="22"/>
        <v>574.884</v>
      </c>
      <c r="I205" s="61">
        <f t="shared" si="20"/>
        <v>1.1376857770477529</v>
      </c>
      <c r="J205" s="61">
        <f t="shared" si="23"/>
        <v>1.14</v>
      </c>
    </row>
    <row r="206" spans="1:10" ht="15.75">
      <c r="A206" s="78">
        <v>194</v>
      </c>
      <c r="B206" s="79" t="s">
        <v>929</v>
      </c>
      <c r="C206" s="83" t="s">
        <v>345</v>
      </c>
      <c r="D206" s="83" t="s">
        <v>340</v>
      </c>
      <c r="E206" s="81">
        <v>1.9</v>
      </c>
      <c r="F206" s="82">
        <f t="shared" si="21"/>
        <v>960.127</v>
      </c>
      <c r="G206" s="61">
        <v>2</v>
      </c>
      <c r="H206" s="61">
        <f t="shared" si="22"/>
        <v>958.14</v>
      </c>
      <c r="I206" s="61">
        <f t="shared" si="20"/>
        <v>1.8961429617462546</v>
      </c>
      <c r="J206" s="61">
        <f t="shared" si="23"/>
        <v>1.9</v>
      </c>
    </row>
    <row r="207" spans="1:10" ht="15.75">
      <c r="A207" s="78">
        <v>195</v>
      </c>
      <c r="B207" s="79" t="s">
        <v>930</v>
      </c>
      <c r="C207" s="83" t="s">
        <v>345</v>
      </c>
      <c r="D207" s="83" t="s">
        <v>341</v>
      </c>
      <c r="E207" s="81">
        <v>2.28</v>
      </c>
      <c r="F207" s="82">
        <f t="shared" si="21"/>
        <v>1152.1524</v>
      </c>
      <c r="G207" s="61">
        <v>2.41</v>
      </c>
      <c r="H207" s="61">
        <f t="shared" si="22"/>
        <v>1154.5587</v>
      </c>
      <c r="I207" s="61">
        <f t="shared" si="20"/>
        <v>2.284852268904237</v>
      </c>
      <c r="J207" s="61">
        <f t="shared" si="23"/>
        <v>2.28</v>
      </c>
    </row>
    <row r="208" spans="1:10" ht="15.75">
      <c r="A208" s="78">
        <v>196</v>
      </c>
      <c r="B208" s="79" t="s">
        <v>931</v>
      </c>
      <c r="C208" s="83" t="s">
        <v>345</v>
      </c>
      <c r="D208" s="83" t="s">
        <v>342</v>
      </c>
      <c r="E208" s="81">
        <v>2.9</v>
      </c>
      <c r="F208" s="82">
        <f t="shared" si="21"/>
        <v>1465.4569999999999</v>
      </c>
      <c r="G208" s="61">
        <v>3.06</v>
      </c>
      <c r="H208" s="61">
        <f t="shared" si="22"/>
        <v>1465.9542</v>
      </c>
      <c r="I208" s="61">
        <f t="shared" si="20"/>
        <v>2.9010987314717696</v>
      </c>
      <c r="J208" s="61">
        <f t="shared" si="23"/>
        <v>2.9</v>
      </c>
    </row>
    <row r="209" spans="1:10" ht="15.75">
      <c r="A209" s="78">
        <v>197</v>
      </c>
      <c r="B209" s="79" t="s">
        <v>932</v>
      </c>
      <c r="C209" s="83" t="s">
        <v>345</v>
      </c>
      <c r="D209" s="83" t="s">
        <v>343</v>
      </c>
      <c r="E209" s="81">
        <v>4.31</v>
      </c>
      <c r="F209" s="82">
        <f t="shared" si="21"/>
        <v>2177.9723</v>
      </c>
      <c r="G209" s="61">
        <v>4.55</v>
      </c>
      <c r="H209" s="61">
        <f t="shared" si="22"/>
        <v>2179.7684999999997</v>
      </c>
      <c r="I209" s="61">
        <f t="shared" si="20"/>
        <v>4.313725237972729</v>
      </c>
      <c r="J209" s="61">
        <f t="shared" si="23"/>
        <v>4.31</v>
      </c>
    </row>
    <row r="210" spans="1:10" ht="15.75">
      <c r="A210" s="78">
        <v>198</v>
      </c>
      <c r="B210" s="79" t="s">
        <v>933</v>
      </c>
      <c r="C210" s="83" t="s">
        <v>345</v>
      </c>
      <c r="D210" s="83" t="s">
        <v>344</v>
      </c>
      <c r="E210" s="81">
        <v>5.25</v>
      </c>
      <c r="F210" s="82">
        <f t="shared" si="21"/>
        <v>2652.9825</v>
      </c>
      <c r="G210" s="61">
        <v>5.54</v>
      </c>
      <c r="H210" s="61">
        <f t="shared" si="22"/>
        <v>2654.0478</v>
      </c>
      <c r="I210" s="61">
        <f t="shared" si="20"/>
        <v>5.252316004037126</v>
      </c>
      <c r="J210" s="61">
        <f t="shared" si="23"/>
        <v>5.25</v>
      </c>
    </row>
    <row r="211" spans="1:10" ht="31.5">
      <c r="A211" s="78">
        <v>199</v>
      </c>
      <c r="B211" s="79" t="s">
        <v>939</v>
      </c>
      <c r="C211" s="83" t="s">
        <v>348</v>
      </c>
      <c r="D211" s="80" t="s">
        <v>460</v>
      </c>
      <c r="E211" s="81">
        <v>0.37</v>
      </c>
      <c r="F211" s="82">
        <f t="shared" si="21"/>
        <v>186.97209999999998</v>
      </c>
      <c r="G211" s="61">
        <v>0.39</v>
      </c>
      <c r="H211" s="61">
        <f>G211*479.07</f>
        <v>186.8373</v>
      </c>
      <c r="I211" s="61">
        <f t="shared" si="20"/>
        <v>0.3697478775405197</v>
      </c>
      <c r="J211" s="61">
        <f t="shared" si="23"/>
        <v>0.37</v>
      </c>
    </row>
    <row r="212" spans="1:11" ht="31.5">
      <c r="A212" s="78">
        <v>200</v>
      </c>
      <c r="B212" s="79" t="s">
        <v>940</v>
      </c>
      <c r="C212" s="83" t="s">
        <v>349</v>
      </c>
      <c r="D212" s="80" t="s">
        <v>461</v>
      </c>
      <c r="E212" s="81">
        <v>0.66</v>
      </c>
      <c r="F212" s="82">
        <f t="shared" si="21"/>
        <v>333.5178</v>
      </c>
      <c r="G212" s="61">
        <v>0.6908</v>
      </c>
      <c r="H212" s="61">
        <f>G212*479.07</f>
        <v>330.941556</v>
      </c>
      <c r="I212" s="61">
        <f t="shared" si="20"/>
        <v>0.6549277789871564</v>
      </c>
      <c r="J212" s="61">
        <f t="shared" si="23"/>
        <v>0.65</v>
      </c>
      <c r="K212">
        <f>F212*1.18</f>
        <v>393.551004</v>
      </c>
    </row>
    <row r="213" spans="1:10" ht="31.5">
      <c r="A213" s="78">
        <v>201</v>
      </c>
      <c r="B213" s="79" t="s">
        <v>934</v>
      </c>
      <c r="C213" s="83" t="s">
        <v>350</v>
      </c>
      <c r="D213" s="80" t="s">
        <v>462</v>
      </c>
      <c r="E213" s="81">
        <v>0.82</v>
      </c>
      <c r="F213" s="82">
        <f t="shared" si="21"/>
        <v>414.37059999999997</v>
      </c>
      <c r="G213" s="61">
        <v>0.86</v>
      </c>
      <c r="H213" s="61">
        <f aca="true" t="shared" si="24" ref="H213:H220">G213*479.07</f>
        <v>412.0002</v>
      </c>
      <c r="I213" s="61">
        <f t="shared" si="20"/>
        <v>0.8153414735508896</v>
      </c>
      <c r="J213" s="61">
        <f t="shared" si="23"/>
        <v>0.82</v>
      </c>
    </row>
    <row r="214" spans="1:10" ht="31.5">
      <c r="A214" s="78">
        <v>202</v>
      </c>
      <c r="B214" s="79" t="s">
        <v>935</v>
      </c>
      <c r="C214" s="83" t="s">
        <v>350</v>
      </c>
      <c r="D214" s="80" t="s">
        <v>463</v>
      </c>
      <c r="E214" s="81">
        <v>1.04</v>
      </c>
      <c r="F214" s="82">
        <f>E214*505.33</f>
        <v>525.5432</v>
      </c>
      <c r="G214" s="61">
        <v>1.1</v>
      </c>
      <c r="H214" s="61">
        <f t="shared" si="24"/>
        <v>526.9770000000001</v>
      </c>
      <c r="I214" s="61">
        <f t="shared" si="20"/>
        <v>1.0428786289604404</v>
      </c>
      <c r="J214" s="61">
        <f t="shared" si="23"/>
        <v>1.04</v>
      </c>
    </row>
    <row r="215" spans="1:10" ht="31.5">
      <c r="A215" s="78">
        <v>203</v>
      </c>
      <c r="B215" s="79" t="s">
        <v>936</v>
      </c>
      <c r="C215" s="83" t="s">
        <v>348</v>
      </c>
      <c r="D215" s="80" t="s">
        <v>464</v>
      </c>
      <c r="E215" s="81">
        <v>1.09</v>
      </c>
      <c r="F215" s="82">
        <f t="shared" si="21"/>
        <v>550.8097</v>
      </c>
      <c r="G215" s="61">
        <v>1.15</v>
      </c>
      <c r="H215" s="61">
        <f t="shared" si="24"/>
        <v>550.9304999999999</v>
      </c>
      <c r="I215" s="61">
        <f t="shared" si="20"/>
        <v>1.0902822030040964</v>
      </c>
      <c r="J215" s="61">
        <f t="shared" si="23"/>
        <v>1.09</v>
      </c>
    </row>
    <row r="216" spans="1:10" ht="31.5">
      <c r="A216" s="78">
        <v>204</v>
      </c>
      <c r="B216" s="79" t="s">
        <v>937</v>
      </c>
      <c r="C216" s="83" t="s">
        <v>348</v>
      </c>
      <c r="D216" s="80" t="s">
        <v>465</v>
      </c>
      <c r="E216" s="81">
        <v>1.42</v>
      </c>
      <c r="F216" s="82">
        <f t="shared" si="21"/>
        <v>717.5686</v>
      </c>
      <c r="G216" s="61">
        <v>1.5</v>
      </c>
      <c r="H216" s="61">
        <f t="shared" si="24"/>
        <v>718.605</v>
      </c>
      <c r="I216" s="61">
        <f t="shared" si="20"/>
        <v>1.422107221309691</v>
      </c>
      <c r="J216" s="61">
        <f t="shared" si="23"/>
        <v>1.42</v>
      </c>
    </row>
    <row r="217" spans="1:10" ht="31.5">
      <c r="A217" s="78">
        <v>205</v>
      </c>
      <c r="B217" s="79" t="s">
        <v>938</v>
      </c>
      <c r="C217" s="83" t="s">
        <v>348</v>
      </c>
      <c r="D217" s="80" t="s">
        <v>466</v>
      </c>
      <c r="E217" s="81">
        <v>1.52</v>
      </c>
      <c r="F217" s="82">
        <f t="shared" si="21"/>
        <v>768.1016</v>
      </c>
      <c r="G217" s="61">
        <v>1.6</v>
      </c>
      <c r="H217" s="61">
        <f t="shared" si="24"/>
        <v>766.5120000000001</v>
      </c>
      <c r="I217" s="61">
        <f t="shared" si="20"/>
        <v>1.516914369397004</v>
      </c>
      <c r="J217" s="61">
        <f t="shared" si="23"/>
        <v>1.52</v>
      </c>
    </row>
    <row r="218" spans="1:10" ht="31.5">
      <c r="A218" s="78">
        <v>206</v>
      </c>
      <c r="B218" s="79" t="s">
        <v>941</v>
      </c>
      <c r="C218" s="83" t="s">
        <v>350</v>
      </c>
      <c r="D218" s="80" t="s">
        <v>467</v>
      </c>
      <c r="E218" s="81">
        <v>1.62</v>
      </c>
      <c r="F218" s="82">
        <f t="shared" si="21"/>
        <v>818.6346</v>
      </c>
      <c r="G218" s="61">
        <v>1.71</v>
      </c>
      <c r="H218" s="61">
        <f t="shared" si="24"/>
        <v>819.2097</v>
      </c>
      <c r="I218" s="61">
        <f t="shared" si="20"/>
        <v>1.6212022322930477</v>
      </c>
      <c r="J218" s="61">
        <f t="shared" si="23"/>
        <v>1.62</v>
      </c>
    </row>
    <row r="219" spans="1:10" ht="31.5">
      <c r="A219" s="78">
        <v>207</v>
      </c>
      <c r="B219" s="79" t="s">
        <v>942</v>
      </c>
      <c r="C219" s="83" t="s">
        <v>348</v>
      </c>
      <c r="D219" s="80" t="s">
        <v>468</v>
      </c>
      <c r="E219" s="81">
        <v>2.18</v>
      </c>
      <c r="F219" s="82">
        <f t="shared" si="21"/>
        <v>1101.6194</v>
      </c>
      <c r="G219" s="61">
        <v>2.3</v>
      </c>
      <c r="H219" s="61">
        <f t="shared" si="24"/>
        <v>1101.8609999999999</v>
      </c>
      <c r="I219" s="61">
        <f t="shared" si="20"/>
        <v>2.180564406008193</v>
      </c>
      <c r="J219" s="61">
        <f t="shared" si="23"/>
        <v>2.18</v>
      </c>
    </row>
    <row r="220" spans="1:10" ht="31.5">
      <c r="A220" s="78">
        <v>208</v>
      </c>
      <c r="B220" s="79" t="s">
        <v>943</v>
      </c>
      <c r="C220" s="83" t="s">
        <v>309</v>
      </c>
      <c r="D220" s="83" t="s">
        <v>311</v>
      </c>
      <c r="E220" s="81">
        <v>3.32</v>
      </c>
      <c r="F220" s="82">
        <f t="shared" si="21"/>
        <v>1677.6955999999998</v>
      </c>
      <c r="G220" s="61">
        <v>3.5</v>
      </c>
      <c r="H220" s="61">
        <f t="shared" si="24"/>
        <v>1676.745</v>
      </c>
      <c r="I220" s="61">
        <f t="shared" si="20"/>
        <v>3.3182501830559454</v>
      </c>
      <c r="J220" s="61">
        <f t="shared" si="23"/>
        <v>3.32</v>
      </c>
    </row>
    <row r="221" spans="1:10" ht="12.75">
      <c r="A221" s="113" t="s">
        <v>352</v>
      </c>
      <c r="B221" s="114"/>
      <c r="C221" s="114"/>
      <c r="D221" s="114"/>
      <c r="E221" s="114"/>
      <c r="F221" s="115"/>
      <c r="G221" s="61"/>
      <c r="H221" s="61"/>
      <c r="I221" s="61">
        <f t="shared" si="20"/>
        <v>0</v>
      </c>
      <c r="J221" s="61">
        <f t="shared" si="23"/>
        <v>0</v>
      </c>
    </row>
    <row r="222" spans="1:10" ht="31.5">
      <c r="A222" s="78">
        <v>209</v>
      </c>
      <c r="B222" s="79" t="s">
        <v>944</v>
      </c>
      <c r="C222" s="83" t="s">
        <v>363</v>
      </c>
      <c r="D222" s="83" t="s">
        <v>364</v>
      </c>
      <c r="E222" s="81">
        <v>2.46</v>
      </c>
      <c r="F222" s="82">
        <f>E222*505.33</f>
        <v>1243.1118</v>
      </c>
      <c r="G222" s="61">
        <v>2.6</v>
      </c>
      <c r="H222" s="61">
        <f aca="true" t="shared" si="25" ref="H222:H257">G222*479.07</f>
        <v>1245.582</v>
      </c>
      <c r="I222" s="61">
        <f t="shared" si="20"/>
        <v>2.4649858502701316</v>
      </c>
      <c r="J222" s="61">
        <f t="shared" si="23"/>
        <v>2.46</v>
      </c>
    </row>
    <row r="223" spans="1:10" ht="15.75">
      <c r="A223" s="78">
        <v>210</v>
      </c>
      <c r="B223" s="79" t="s">
        <v>945</v>
      </c>
      <c r="C223" s="83" t="s">
        <v>1505</v>
      </c>
      <c r="D223" s="83" t="s">
        <v>382</v>
      </c>
      <c r="E223" s="81">
        <v>0.26</v>
      </c>
      <c r="F223" s="82">
        <f aca="true" t="shared" si="26" ref="F223:F257">E223*505.33</f>
        <v>131.3858</v>
      </c>
      <c r="G223" s="61">
        <v>0.27</v>
      </c>
      <c r="H223" s="61">
        <f t="shared" si="25"/>
        <v>129.34890000000001</v>
      </c>
      <c r="I223" s="61">
        <f t="shared" si="20"/>
        <v>0.2559792998357444</v>
      </c>
      <c r="J223" s="61">
        <f t="shared" si="23"/>
        <v>0.26</v>
      </c>
    </row>
    <row r="224" spans="1:10" ht="31.5">
      <c r="A224" s="78">
        <v>211</v>
      </c>
      <c r="B224" s="79" t="s">
        <v>946</v>
      </c>
      <c r="C224" s="83" t="s">
        <v>366</v>
      </c>
      <c r="D224" s="83" t="s">
        <v>365</v>
      </c>
      <c r="E224" s="81">
        <v>8.52</v>
      </c>
      <c r="F224" s="82">
        <f t="shared" si="26"/>
        <v>4305.411599999999</v>
      </c>
      <c r="G224" s="61">
        <v>8.99</v>
      </c>
      <c r="H224" s="61">
        <f t="shared" si="25"/>
        <v>4306.8393</v>
      </c>
      <c r="I224" s="61">
        <f t="shared" si="20"/>
        <v>8.523162613049415</v>
      </c>
      <c r="J224" s="61">
        <f t="shared" si="23"/>
        <v>8.52</v>
      </c>
    </row>
    <row r="225" spans="1:10" ht="15.75">
      <c r="A225" s="78">
        <v>212</v>
      </c>
      <c r="B225" s="79" t="s">
        <v>947</v>
      </c>
      <c r="C225" s="83" t="s">
        <v>368</v>
      </c>
      <c r="D225" s="83" t="s">
        <v>367</v>
      </c>
      <c r="E225" s="81">
        <v>7.05</v>
      </c>
      <c r="F225" s="82">
        <f t="shared" si="26"/>
        <v>3562.5764999999997</v>
      </c>
      <c r="G225" s="61">
        <v>7.44</v>
      </c>
      <c r="H225" s="61">
        <f t="shared" si="25"/>
        <v>3564.2808</v>
      </c>
      <c r="I225" s="61">
        <f t="shared" si="20"/>
        <v>7.053651817696068</v>
      </c>
      <c r="J225" s="61">
        <f t="shared" si="23"/>
        <v>7.05</v>
      </c>
    </row>
    <row r="226" spans="1:10" ht="31.5">
      <c r="A226" s="78">
        <v>213</v>
      </c>
      <c r="B226" s="79" t="s">
        <v>948</v>
      </c>
      <c r="C226" s="83" t="s">
        <v>368</v>
      </c>
      <c r="D226" s="83" t="s">
        <v>353</v>
      </c>
      <c r="E226" s="81">
        <v>5.18</v>
      </c>
      <c r="F226" s="82">
        <f t="shared" si="26"/>
        <v>2617.6094</v>
      </c>
      <c r="G226" s="61">
        <v>5.46</v>
      </c>
      <c r="H226" s="61">
        <f t="shared" si="25"/>
        <v>2615.7222</v>
      </c>
      <c r="I226" s="61">
        <f t="shared" si="20"/>
        <v>5.176470285567276</v>
      </c>
      <c r="J226" s="61">
        <f t="shared" si="23"/>
        <v>5.18</v>
      </c>
    </row>
    <row r="227" spans="1:10" ht="31.5">
      <c r="A227" s="78">
        <v>214</v>
      </c>
      <c r="B227" s="79" t="s">
        <v>949</v>
      </c>
      <c r="C227" s="83" t="s">
        <v>368</v>
      </c>
      <c r="D227" s="83" t="s">
        <v>354</v>
      </c>
      <c r="E227" s="81">
        <v>7.4</v>
      </c>
      <c r="F227" s="82">
        <f t="shared" si="26"/>
        <v>3739.442</v>
      </c>
      <c r="G227" s="61">
        <v>7.81</v>
      </c>
      <c r="H227" s="61">
        <f t="shared" si="25"/>
        <v>3741.5366999999997</v>
      </c>
      <c r="I227" s="61">
        <f t="shared" si="20"/>
        <v>7.404438265619124</v>
      </c>
      <c r="J227" s="61">
        <f t="shared" si="23"/>
        <v>7.4</v>
      </c>
    </row>
    <row r="228" spans="1:10" ht="31.5">
      <c r="A228" s="78">
        <v>215</v>
      </c>
      <c r="B228" s="79" t="s">
        <v>950</v>
      </c>
      <c r="C228" s="83" t="s">
        <v>370</v>
      </c>
      <c r="D228" s="83" t="s">
        <v>369</v>
      </c>
      <c r="E228" s="81">
        <v>10.24</v>
      </c>
      <c r="F228" s="82">
        <f t="shared" si="26"/>
        <v>5174.5792</v>
      </c>
      <c r="G228" s="61">
        <v>10.8</v>
      </c>
      <c r="H228" s="61">
        <f t="shared" si="25"/>
        <v>5173.956</v>
      </c>
      <c r="I228" s="61">
        <f t="shared" si="20"/>
        <v>10.239171993429776</v>
      </c>
      <c r="J228" s="61">
        <f t="shared" si="23"/>
        <v>10.24</v>
      </c>
    </row>
    <row r="229" spans="1:10" ht="31.5">
      <c r="A229" s="78">
        <v>216</v>
      </c>
      <c r="B229" s="79" t="s">
        <v>951</v>
      </c>
      <c r="C229" s="83" t="s">
        <v>370</v>
      </c>
      <c r="D229" s="83" t="s">
        <v>371</v>
      </c>
      <c r="E229" s="81">
        <v>15.06</v>
      </c>
      <c r="F229" s="82">
        <f t="shared" si="26"/>
        <v>7610.2698</v>
      </c>
      <c r="G229" s="61">
        <v>15.88</v>
      </c>
      <c r="H229" s="61">
        <f t="shared" si="25"/>
        <v>7607.631600000001</v>
      </c>
      <c r="I229" s="61">
        <f t="shared" si="20"/>
        <v>15.055375116265264</v>
      </c>
      <c r="J229" s="61">
        <f t="shared" si="23"/>
        <v>15.06</v>
      </c>
    </row>
    <row r="230" spans="1:10" ht="15.75">
      <c r="A230" s="78">
        <v>217</v>
      </c>
      <c r="B230" s="79" t="s">
        <v>952</v>
      </c>
      <c r="C230" s="83" t="s">
        <v>1506</v>
      </c>
      <c r="D230" s="83" t="s">
        <v>358</v>
      </c>
      <c r="E230" s="81">
        <v>0.28</v>
      </c>
      <c r="F230" s="82">
        <f t="shared" si="26"/>
        <v>141.4924</v>
      </c>
      <c r="G230" s="61">
        <v>0.3</v>
      </c>
      <c r="H230" s="61">
        <f t="shared" si="25"/>
        <v>143.721</v>
      </c>
      <c r="I230" s="61">
        <f t="shared" si="20"/>
        <v>0.2844214442619382</v>
      </c>
      <c r="J230" s="61">
        <f t="shared" si="23"/>
        <v>0.28</v>
      </c>
    </row>
    <row r="231" spans="1:10" ht="31.5">
      <c r="A231" s="78">
        <v>218</v>
      </c>
      <c r="B231" s="79" t="s">
        <v>953</v>
      </c>
      <c r="C231" s="83" t="s">
        <v>1507</v>
      </c>
      <c r="D231" s="83" t="s">
        <v>359</v>
      </c>
      <c r="E231" s="81">
        <v>0.46</v>
      </c>
      <c r="F231" s="82">
        <f t="shared" si="26"/>
        <v>232.4518</v>
      </c>
      <c r="G231" s="61">
        <v>0.48</v>
      </c>
      <c r="H231" s="61">
        <f t="shared" si="25"/>
        <v>229.9536</v>
      </c>
      <c r="I231" s="61">
        <f t="shared" si="20"/>
        <v>0.45507431081910116</v>
      </c>
      <c r="J231" s="61">
        <f t="shared" si="23"/>
        <v>0.46</v>
      </c>
    </row>
    <row r="232" spans="1:10" ht="15.75">
      <c r="A232" s="78">
        <v>219</v>
      </c>
      <c r="B232" s="79" t="s">
        <v>954</v>
      </c>
      <c r="C232" s="83" t="s">
        <v>1508</v>
      </c>
      <c r="D232" s="83" t="s">
        <v>418</v>
      </c>
      <c r="E232" s="81">
        <v>6.24</v>
      </c>
      <c r="F232" s="82">
        <f t="shared" si="26"/>
        <v>3153.2592</v>
      </c>
      <c r="G232" s="61">
        <v>6.58</v>
      </c>
      <c r="H232" s="61">
        <f t="shared" si="25"/>
        <v>3152.2806</v>
      </c>
      <c r="I232" s="61">
        <f t="shared" si="20"/>
        <v>6.238310344145178</v>
      </c>
      <c r="J232" s="61">
        <f t="shared" si="23"/>
        <v>6.24</v>
      </c>
    </row>
    <row r="233" spans="1:10" ht="31.5">
      <c r="A233" s="78">
        <v>220</v>
      </c>
      <c r="B233" s="79" t="s">
        <v>955</v>
      </c>
      <c r="C233" s="83" t="s">
        <v>471</v>
      </c>
      <c r="D233" s="83" t="s">
        <v>472</v>
      </c>
      <c r="E233" s="81">
        <v>4.79</v>
      </c>
      <c r="F233" s="82">
        <f t="shared" si="26"/>
        <v>2420.5307</v>
      </c>
      <c r="G233" s="61">
        <v>5.05</v>
      </c>
      <c r="H233" s="61">
        <f t="shared" si="25"/>
        <v>2419.3035</v>
      </c>
      <c r="I233" s="61">
        <f t="shared" si="20"/>
        <v>4.787760978409294</v>
      </c>
      <c r="J233" s="61">
        <f t="shared" si="23"/>
        <v>4.79</v>
      </c>
    </row>
    <row r="234" spans="1:10" ht="31.5">
      <c r="A234" s="78">
        <v>221</v>
      </c>
      <c r="B234" s="79" t="s">
        <v>956</v>
      </c>
      <c r="C234" s="83" t="s">
        <v>473</v>
      </c>
      <c r="D234" s="83" t="s">
        <v>474</v>
      </c>
      <c r="E234" s="81">
        <v>9.4</v>
      </c>
      <c r="F234" s="82">
        <f t="shared" si="26"/>
        <v>4750.102</v>
      </c>
      <c r="G234" s="61">
        <v>9.92</v>
      </c>
      <c r="H234" s="61">
        <f t="shared" si="25"/>
        <v>4752.3744</v>
      </c>
      <c r="I234" s="61">
        <f t="shared" si="20"/>
        <v>9.404869090261423</v>
      </c>
      <c r="J234" s="61">
        <f t="shared" si="23"/>
        <v>9.4</v>
      </c>
    </row>
    <row r="235" spans="1:10" ht="47.25" customHeight="1">
      <c r="A235" s="78">
        <v>222</v>
      </c>
      <c r="B235" s="79" t="s">
        <v>957</v>
      </c>
      <c r="C235" s="83" t="s">
        <v>475</v>
      </c>
      <c r="D235" s="83" t="s">
        <v>378</v>
      </c>
      <c r="E235" s="81">
        <v>6.42</v>
      </c>
      <c r="F235" s="82">
        <f t="shared" si="26"/>
        <v>3244.2185999999997</v>
      </c>
      <c r="G235" s="61">
        <v>6.77</v>
      </c>
      <c r="H235" s="61">
        <f t="shared" si="25"/>
        <v>3243.3039</v>
      </c>
      <c r="I235" s="61">
        <f t="shared" si="20"/>
        <v>6.418443925511072</v>
      </c>
      <c r="J235" s="61">
        <f t="shared" si="23"/>
        <v>6.42</v>
      </c>
    </row>
    <row r="236" spans="1:10" ht="15.75">
      <c r="A236" s="78">
        <v>223</v>
      </c>
      <c r="B236" s="79" t="s">
        <v>958</v>
      </c>
      <c r="C236" s="83" t="s">
        <v>1509</v>
      </c>
      <c r="D236" s="83" t="s">
        <v>411</v>
      </c>
      <c r="E236" s="81">
        <v>0.71</v>
      </c>
      <c r="F236" s="82">
        <f t="shared" si="26"/>
        <v>358.7843</v>
      </c>
      <c r="G236" s="61">
        <v>0.75</v>
      </c>
      <c r="H236" s="61">
        <f t="shared" si="25"/>
        <v>359.3025</v>
      </c>
      <c r="I236" s="61">
        <f t="shared" si="20"/>
        <v>0.7110536106548455</v>
      </c>
      <c r="J236" s="61">
        <f t="shared" si="23"/>
        <v>0.71</v>
      </c>
    </row>
    <row r="237" spans="1:10" ht="15.75">
      <c r="A237" s="78">
        <v>224</v>
      </c>
      <c r="B237" s="79" t="s">
        <v>959</v>
      </c>
      <c r="C237" s="83" t="s">
        <v>1510</v>
      </c>
      <c r="D237" s="83" t="s">
        <v>412</v>
      </c>
      <c r="E237" s="81">
        <v>3.53</v>
      </c>
      <c r="F237" s="82">
        <f t="shared" si="26"/>
        <v>1783.8148999999999</v>
      </c>
      <c r="G237" s="61">
        <v>3.72</v>
      </c>
      <c r="H237" s="61">
        <f t="shared" si="25"/>
        <v>1782.1404</v>
      </c>
      <c r="I237" s="61">
        <f t="shared" si="20"/>
        <v>3.526825908848034</v>
      </c>
      <c r="J237" s="61">
        <f t="shared" si="23"/>
        <v>3.53</v>
      </c>
    </row>
    <row r="238" spans="1:10" ht="15.75">
      <c r="A238" s="78">
        <v>225</v>
      </c>
      <c r="B238" s="79" t="s">
        <v>960</v>
      </c>
      <c r="C238" s="83" t="s">
        <v>1511</v>
      </c>
      <c r="D238" s="83" t="s">
        <v>419</v>
      </c>
      <c r="E238" s="81">
        <v>0.73</v>
      </c>
      <c r="F238" s="82">
        <f t="shared" si="26"/>
        <v>368.8909</v>
      </c>
      <c r="G238" s="61">
        <v>0.77</v>
      </c>
      <c r="H238" s="61">
        <f t="shared" si="25"/>
        <v>368.8839</v>
      </c>
      <c r="I238" s="61">
        <f t="shared" si="20"/>
        <v>0.730015040272308</v>
      </c>
      <c r="J238" s="61">
        <f t="shared" si="23"/>
        <v>0.73</v>
      </c>
    </row>
    <row r="239" spans="1:10" ht="15.75">
      <c r="A239" s="78">
        <v>226</v>
      </c>
      <c r="B239" s="79" t="s">
        <v>961</v>
      </c>
      <c r="C239" s="83" t="s">
        <v>379</v>
      </c>
      <c r="D239" s="83" t="s">
        <v>796</v>
      </c>
      <c r="E239" s="81">
        <v>2.28</v>
      </c>
      <c r="F239" s="82">
        <f t="shared" si="26"/>
        <v>1152.1524</v>
      </c>
      <c r="G239" s="61">
        <v>2.4</v>
      </c>
      <c r="H239" s="61">
        <f t="shared" si="25"/>
        <v>1149.768</v>
      </c>
      <c r="I239" s="61">
        <f t="shared" si="20"/>
        <v>2.2753715540955057</v>
      </c>
      <c r="J239" s="61">
        <f t="shared" si="23"/>
        <v>2.28</v>
      </c>
    </row>
    <row r="240" spans="1:10" ht="15.75">
      <c r="A240" s="78">
        <v>227</v>
      </c>
      <c r="B240" s="79" t="s">
        <v>962</v>
      </c>
      <c r="C240" s="83" t="s">
        <v>1086</v>
      </c>
      <c r="D240" s="83" t="s">
        <v>360</v>
      </c>
      <c r="E240" s="81">
        <v>0.28</v>
      </c>
      <c r="F240" s="82">
        <f t="shared" si="26"/>
        <v>141.4924</v>
      </c>
      <c r="G240" s="61">
        <v>0.3</v>
      </c>
      <c r="H240" s="61">
        <f t="shared" si="25"/>
        <v>143.721</v>
      </c>
      <c r="I240" s="61">
        <f t="shared" si="20"/>
        <v>0.2844214442619382</v>
      </c>
      <c r="J240" s="61">
        <f t="shared" si="23"/>
        <v>0.28</v>
      </c>
    </row>
    <row r="241" spans="1:10" ht="15.75">
      <c r="A241" s="78">
        <v>228</v>
      </c>
      <c r="B241" s="79" t="s">
        <v>963</v>
      </c>
      <c r="C241" s="83" t="s">
        <v>1512</v>
      </c>
      <c r="D241" s="83" t="s">
        <v>361</v>
      </c>
      <c r="E241" s="81">
        <v>0.47</v>
      </c>
      <c r="F241" s="82">
        <f t="shared" si="26"/>
        <v>237.50509999999997</v>
      </c>
      <c r="G241" s="61">
        <v>0.5</v>
      </c>
      <c r="H241" s="61">
        <f t="shared" si="25"/>
        <v>239.535</v>
      </c>
      <c r="I241" s="61">
        <f aca="true" t="shared" si="27" ref="I241:I304">H241/505.31</f>
        <v>0.47403574043656366</v>
      </c>
      <c r="J241" s="61">
        <f t="shared" si="23"/>
        <v>0.47</v>
      </c>
    </row>
    <row r="242" spans="1:10" ht="17.25" customHeight="1">
      <c r="A242" s="78">
        <v>229</v>
      </c>
      <c r="B242" s="79" t="s">
        <v>964</v>
      </c>
      <c r="C242" s="83" t="s">
        <v>1513</v>
      </c>
      <c r="D242" s="83" t="s">
        <v>360</v>
      </c>
      <c r="E242" s="81">
        <v>0.47</v>
      </c>
      <c r="F242" s="82">
        <f t="shared" si="26"/>
        <v>237.50509999999997</v>
      </c>
      <c r="G242" s="61">
        <v>0.5</v>
      </c>
      <c r="H242" s="61">
        <f t="shared" si="25"/>
        <v>239.535</v>
      </c>
      <c r="I242" s="61">
        <f t="shared" si="27"/>
        <v>0.47403574043656366</v>
      </c>
      <c r="J242" s="61">
        <f t="shared" si="23"/>
        <v>0.47</v>
      </c>
    </row>
    <row r="243" spans="1:10" ht="15.75">
      <c r="A243" s="78">
        <v>230</v>
      </c>
      <c r="B243" s="79" t="s">
        <v>1067</v>
      </c>
      <c r="C243" s="83" t="s">
        <v>1066</v>
      </c>
      <c r="D243" s="83" t="s">
        <v>360</v>
      </c>
      <c r="E243" s="81">
        <v>1.55</v>
      </c>
      <c r="F243" s="82">
        <f t="shared" si="26"/>
        <v>783.2615</v>
      </c>
      <c r="G243" s="61">
        <v>1.64</v>
      </c>
      <c r="H243" s="61">
        <f t="shared" si="25"/>
        <v>785.6747999999999</v>
      </c>
      <c r="I243" s="61">
        <f t="shared" si="27"/>
        <v>1.5548372286319287</v>
      </c>
      <c r="J243" s="61">
        <f t="shared" si="23"/>
        <v>1.55</v>
      </c>
    </row>
    <row r="244" spans="1:10" ht="31.5">
      <c r="A244" s="78">
        <v>231</v>
      </c>
      <c r="B244" s="79" t="s">
        <v>965</v>
      </c>
      <c r="C244" s="83" t="s">
        <v>373</v>
      </c>
      <c r="D244" s="83" t="s">
        <v>372</v>
      </c>
      <c r="E244" s="81">
        <v>2.27</v>
      </c>
      <c r="F244" s="82">
        <f t="shared" si="26"/>
        <v>1147.0991</v>
      </c>
      <c r="G244" s="61">
        <v>2.39</v>
      </c>
      <c r="H244" s="61">
        <f t="shared" si="25"/>
        <v>1144.9773</v>
      </c>
      <c r="I244" s="61">
        <f t="shared" si="27"/>
        <v>2.2658908392867745</v>
      </c>
      <c r="J244" s="61">
        <f t="shared" si="23"/>
        <v>2.27</v>
      </c>
    </row>
    <row r="245" spans="1:10" ht="31.5">
      <c r="A245" s="78">
        <v>232</v>
      </c>
      <c r="B245" s="79" t="s">
        <v>966</v>
      </c>
      <c r="C245" s="83" t="s">
        <v>374</v>
      </c>
      <c r="D245" s="83" t="s">
        <v>372</v>
      </c>
      <c r="E245" s="81">
        <v>2.56</v>
      </c>
      <c r="F245" s="82">
        <f t="shared" si="26"/>
        <v>1293.6448</v>
      </c>
      <c r="G245" s="61">
        <v>2.7</v>
      </c>
      <c r="H245" s="61">
        <f t="shared" si="25"/>
        <v>1293.489</v>
      </c>
      <c r="I245" s="61">
        <f t="shared" si="27"/>
        <v>2.559792998357444</v>
      </c>
      <c r="J245" s="61">
        <f t="shared" si="23"/>
        <v>2.56</v>
      </c>
    </row>
    <row r="246" spans="1:10" ht="31.5">
      <c r="A246" s="78">
        <v>233</v>
      </c>
      <c r="B246" s="79" t="s">
        <v>967</v>
      </c>
      <c r="C246" s="83" t="s">
        <v>375</v>
      </c>
      <c r="D246" s="83" t="s">
        <v>413</v>
      </c>
      <c r="E246" s="81">
        <v>1.72</v>
      </c>
      <c r="F246" s="82">
        <f t="shared" si="26"/>
        <v>869.1676</v>
      </c>
      <c r="G246" s="61">
        <v>1.81</v>
      </c>
      <c r="H246" s="61">
        <f t="shared" si="25"/>
        <v>867.1167</v>
      </c>
      <c r="I246" s="61">
        <f t="shared" si="27"/>
        <v>1.7160093803803607</v>
      </c>
      <c r="J246" s="61">
        <f t="shared" si="23"/>
        <v>1.72</v>
      </c>
    </row>
    <row r="247" spans="1:10" ht="31.5">
      <c r="A247" s="78">
        <v>234</v>
      </c>
      <c r="B247" s="79" t="s">
        <v>968</v>
      </c>
      <c r="C247" s="83" t="s">
        <v>376</v>
      </c>
      <c r="D247" s="83" t="s">
        <v>413</v>
      </c>
      <c r="E247" s="81">
        <v>1.99</v>
      </c>
      <c r="F247" s="82">
        <f t="shared" si="26"/>
        <v>1005.6066999999999</v>
      </c>
      <c r="G247" s="61">
        <v>2.1</v>
      </c>
      <c r="H247" s="61">
        <f t="shared" si="25"/>
        <v>1006.047</v>
      </c>
      <c r="I247" s="61">
        <f t="shared" si="27"/>
        <v>1.9909501098335676</v>
      </c>
      <c r="J247" s="61">
        <f t="shared" si="23"/>
        <v>1.99</v>
      </c>
    </row>
    <row r="248" spans="1:10" ht="15.75">
      <c r="A248" s="78">
        <v>235</v>
      </c>
      <c r="B248" s="79" t="s">
        <v>969</v>
      </c>
      <c r="C248" s="83" t="s">
        <v>355</v>
      </c>
      <c r="D248" s="83" t="s">
        <v>360</v>
      </c>
      <c r="E248" s="81">
        <v>0.39</v>
      </c>
      <c r="F248" s="82">
        <f t="shared" si="26"/>
        <v>197.0787</v>
      </c>
      <c r="G248" s="61">
        <v>0.41</v>
      </c>
      <c r="H248" s="61">
        <f t="shared" si="25"/>
        <v>196.41869999999997</v>
      </c>
      <c r="I248" s="61">
        <f t="shared" si="27"/>
        <v>0.3887093071579822</v>
      </c>
      <c r="J248" s="61">
        <f t="shared" si="23"/>
        <v>0.39</v>
      </c>
    </row>
    <row r="249" spans="1:10" ht="15.75">
      <c r="A249" s="78">
        <v>236</v>
      </c>
      <c r="B249" s="79" t="s">
        <v>970</v>
      </c>
      <c r="C249" s="83" t="s">
        <v>356</v>
      </c>
      <c r="D249" s="83" t="s">
        <v>360</v>
      </c>
      <c r="E249" s="81">
        <v>1</v>
      </c>
      <c r="F249" s="82">
        <f t="shared" si="26"/>
        <v>505.33</v>
      </c>
      <c r="G249" s="61">
        <v>1.05</v>
      </c>
      <c r="H249" s="61">
        <f t="shared" si="25"/>
        <v>503.0235</v>
      </c>
      <c r="I249" s="61">
        <f t="shared" si="27"/>
        <v>0.9954750549167838</v>
      </c>
      <c r="J249" s="61">
        <f t="shared" si="23"/>
        <v>1</v>
      </c>
    </row>
    <row r="250" spans="1:10" ht="27" customHeight="1">
      <c r="A250" s="78">
        <v>237</v>
      </c>
      <c r="B250" s="79" t="s">
        <v>971</v>
      </c>
      <c r="C250" s="83" t="s">
        <v>357</v>
      </c>
      <c r="D250" s="83" t="s">
        <v>360</v>
      </c>
      <c r="E250" s="81">
        <v>2.47</v>
      </c>
      <c r="F250" s="82">
        <f t="shared" si="26"/>
        <v>1248.1651000000002</v>
      </c>
      <c r="G250" s="61">
        <v>2.61</v>
      </c>
      <c r="H250" s="61">
        <f t="shared" si="25"/>
        <v>1250.3727</v>
      </c>
      <c r="I250" s="61">
        <f t="shared" si="27"/>
        <v>2.4744665650788624</v>
      </c>
      <c r="J250" s="61">
        <f t="shared" si="23"/>
        <v>2.47</v>
      </c>
    </row>
    <row r="251" spans="1:10" ht="15.75">
      <c r="A251" s="78">
        <v>238</v>
      </c>
      <c r="B251" s="79" t="s">
        <v>972</v>
      </c>
      <c r="C251" s="83" t="s">
        <v>1514</v>
      </c>
      <c r="D251" s="83" t="s">
        <v>412</v>
      </c>
      <c r="E251" s="81">
        <v>6.17</v>
      </c>
      <c r="F251" s="82">
        <f t="shared" si="26"/>
        <v>3117.8860999999997</v>
      </c>
      <c r="G251" s="61">
        <v>6.51</v>
      </c>
      <c r="H251" s="61">
        <f t="shared" si="25"/>
        <v>3118.7457</v>
      </c>
      <c r="I251" s="61">
        <f t="shared" si="27"/>
        <v>6.171945340484059</v>
      </c>
      <c r="J251" s="61">
        <f t="shared" si="23"/>
        <v>6.17</v>
      </c>
    </row>
    <row r="252" spans="1:10" ht="31.5">
      <c r="A252" s="78">
        <v>239</v>
      </c>
      <c r="B252" s="79" t="s">
        <v>973</v>
      </c>
      <c r="C252" s="83" t="s">
        <v>377</v>
      </c>
      <c r="D252" s="83" t="s">
        <v>414</v>
      </c>
      <c r="E252" s="81">
        <v>4.57</v>
      </c>
      <c r="F252" s="82">
        <f t="shared" si="26"/>
        <v>2309.3581</v>
      </c>
      <c r="G252" s="61">
        <v>4.82</v>
      </c>
      <c r="H252" s="61">
        <f t="shared" si="25"/>
        <v>2309.1174</v>
      </c>
      <c r="I252" s="61">
        <f t="shared" si="27"/>
        <v>4.569704537808474</v>
      </c>
      <c r="J252" s="61">
        <f t="shared" si="23"/>
        <v>4.57</v>
      </c>
    </row>
    <row r="253" spans="1:10" ht="15.75">
      <c r="A253" s="78">
        <v>240</v>
      </c>
      <c r="B253" s="79" t="s">
        <v>974</v>
      </c>
      <c r="C253" s="83" t="s">
        <v>469</v>
      </c>
      <c r="D253" s="83" t="s">
        <v>797</v>
      </c>
      <c r="E253" s="81">
        <v>5.43</v>
      </c>
      <c r="F253" s="82">
        <f t="shared" si="26"/>
        <v>2743.9419</v>
      </c>
      <c r="G253" s="61">
        <v>5.73</v>
      </c>
      <c r="H253" s="61">
        <f t="shared" si="25"/>
        <v>2745.0711</v>
      </c>
      <c r="I253" s="61">
        <f t="shared" si="27"/>
        <v>5.43244958540302</v>
      </c>
      <c r="J253" s="61">
        <f t="shared" si="23"/>
        <v>5.43</v>
      </c>
    </row>
    <row r="254" spans="1:10" ht="31.5">
      <c r="A254" s="78">
        <v>241</v>
      </c>
      <c r="B254" s="79" t="s">
        <v>975</v>
      </c>
      <c r="C254" s="83" t="s">
        <v>1515</v>
      </c>
      <c r="D254" s="83" t="s">
        <v>362</v>
      </c>
      <c r="E254" s="81">
        <v>1.65</v>
      </c>
      <c r="F254" s="82">
        <f t="shared" si="26"/>
        <v>833.7945</v>
      </c>
      <c r="G254" s="61">
        <v>1.74</v>
      </c>
      <c r="H254" s="61">
        <f t="shared" si="25"/>
        <v>833.5817999999999</v>
      </c>
      <c r="I254" s="61">
        <f t="shared" si="27"/>
        <v>1.6496443767192415</v>
      </c>
      <c r="J254" s="61">
        <f t="shared" si="23"/>
        <v>1.65</v>
      </c>
    </row>
    <row r="255" spans="1:10" ht="31.5">
      <c r="A255" s="78">
        <v>242</v>
      </c>
      <c r="B255" s="79" t="s">
        <v>1068</v>
      </c>
      <c r="C255" s="83" t="s">
        <v>380</v>
      </c>
      <c r="D255" s="83" t="s">
        <v>415</v>
      </c>
      <c r="E255" s="81">
        <v>0.66</v>
      </c>
      <c r="F255" s="82">
        <f t="shared" si="26"/>
        <v>333.5178</v>
      </c>
      <c r="G255" s="61">
        <v>0.7</v>
      </c>
      <c r="H255" s="61">
        <f t="shared" si="25"/>
        <v>335.349</v>
      </c>
      <c r="I255" s="61">
        <f t="shared" si="27"/>
        <v>0.6636500366111892</v>
      </c>
      <c r="J255" s="61">
        <f t="shared" si="23"/>
        <v>0.66</v>
      </c>
    </row>
    <row r="256" spans="1:10" ht="31.5">
      <c r="A256" s="78">
        <v>243</v>
      </c>
      <c r="B256" s="79" t="s">
        <v>976</v>
      </c>
      <c r="C256" s="83" t="s">
        <v>381</v>
      </c>
      <c r="D256" s="83" t="s">
        <v>416</v>
      </c>
      <c r="E256" s="81">
        <v>0.7</v>
      </c>
      <c r="F256" s="82">
        <f t="shared" si="26"/>
        <v>353.731</v>
      </c>
      <c r="G256" s="61">
        <v>0.74</v>
      </c>
      <c r="H256" s="61">
        <f t="shared" si="25"/>
        <v>354.5118</v>
      </c>
      <c r="I256" s="61">
        <f t="shared" si="27"/>
        <v>0.7015728958461143</v>
      </c>
      <c r="J256" s="61">
        <f t="shared" si="23"/>
        <v>0.7</v>
      </c>
    </row>
    <row r="257" spans="1:10" ht="31.5">
      <c r="A257" s="78">
        <v>244</v>
      </c>
      <c r="B257" s="79" t="s">
        <v>977</v>
      </c>
      <c r="C257" s="83" t="s">
        <v>470</v>
      </c>
      <c r="D257" s="83" t="s">
        <v>417</v>
      </c>
      <c r="E257" s="81">
        <v>0.8</v>
      </c>
      <c r="F257" s="82">
        <f t="shared" si="26"/>
        <v>404.264</v>
      </c>
      <c r="G257" s="61">
        <v>0.84</v>
      </c>
      <c r="H257" s="61">
        <f t="shared" si="25"/>
        <v>402.4188</v>
      </c>
      <c r="I257" s="61">
        <f t="shared" si="27"/>
        <v>0.796380043933427</v>
      </c>
      <c r="J257" s="61">
        <f t="shared" si="23"/>
        <v>0.8</v>
      </c>
    </row>
    <row r="258" spans="1:10" s="29" customFormat="1" ht="12.75">
      <c r="A258" s="113" t="s">
        <v>809</v>
      </c>
      <c r="B258" s="114"/>
      <c r="C258" s="114"/>
      <c r="D258" s="114"/>
      <c r="E258" s="114"/>
      <c r="F258" s="115"/>
      <c r="G258" s="63"/>
      <c r="H258" s="63"/>
      <c r="I258" s="61">
        <f t="shared" si="27"/>
        <v>0</v>
      </c>
      <c r="J258" s="61">
        <f t="shared" si="23"/>
        <v>0</v>
      </c>
    </row>
    <row r="259" spans="1:10" ht="94.5">
      <c r="A259" s="78">
        <v>245</v>
      </c>
      <c r="B259" s="79" t="s">
        <v>978</v>
      </c>
      <c r="C259" s="83" t="s">
        <v>1516</v>
      </c>
      <c r="D259" s="83" t="s">
        <v>775</v>
      </c>
      <c r="E259" s="81">
        <v>2.96</v>
      </c>
      <c r="F259" s="82">
        <f>E259*505.33</f>
        <v>1495.7767999999999</v>
      </c>
      <c r="G259" s="61">
        <v>3.12</v>
      </c>
      <c r="H259" s="61">
        <f aca="true" t="shared" si="28" ref="H259:H292">G259*479.07</f>
        <v>1494.6984</v>
      </c>
      <c r="I259" s="61">
        <f t="shared" si="27"/>
        <v>2.9579830203241575</v>
      </c>
      <c r="J259" s="61">
        <f t="shared" si="23"/>
        <v>2.96</v>
      </c>
    </row>
    <row r="260" spans="1:10" ht="141.75">
      <c r="A260" s="78">
        <v>246</v>
      </c>
      <c r="B260" s="79" t="s">
        <v>979</v>
      </c>
      <c r="C260" s="83" t="s">
        <v>1517</v>
      </c>
      <c r="D260" s="83" t="s">
        <v>520</v>
      </c>
      <c r="E260" s="81">
        <v>2.96</v>
      </c>
      <c r="F260" s="82">
        <f aca="true" t="shared" si="29" ref="F260:F276">E260*505.33</f>
        <v>1495.7767999999999</v>
      </c>
      <c r="G260" s="61">
        <v>3.12</v>
      </c>
      <c r="H260" s="61">
        <f t="shared" si="28"/>
        <v>1494.6984</v>
      </c>
      <c r="I260" s="61">
        <f t="shared" si="27"/>
        <v>2.9579830203241575</v>
      </c>
      <c r="J260" s="61">
        <f t="shared" si="23"/>
        <v>2.96</v>
      </c>
    </row>
    <row r="261" spans="1:10" ht="31.5">
      <c r="A261" s="78">
        <v>247</v>
      </c>
      <c r="B261" s="79" t="s">
        <v>980</v>
      </c>
      <c r="C261" s="83" t="s">
        <v>1518</v>
      </c>
      <c r="D261" s="83" t="s">
        <v>383</v>
      </c>
      <c r="E261" s="81">
        <v>4.93</v>
      </c>
      <c r="F261" s="82">
        <f t="shared" si="29"/>
        <v>2491.2769</v>
      </c>
      <c r="G261" s="61">
        <v>5.2</v>
      </c>
      <c r="H261" s="61">
        <f t="shared" si="28"/>
        <v>2491.164</v>
      </c>
      <c r="I261" s="61">
        <f t="shared" si="27"/>
        <v>4.929971700540263</v>
      </c>
      <c r="J261" s="61">
        <f t="shared" si="23"/>
        <v>4.93</v>
      </c>
    </row>
    <row r="262" spans="1:10" ht="31.5">
      <c r="A262" s="78">
        <v>248</v>
      </c>
      <c r="B262" s="79" t="s">
        <v>981</v>
      </c>
      <c r="C262" s="83" t="s">
        <v>1519</v>
      </c>
      <c r="D262" s="83" t="s">
        <v>384</v>
      </c>
      <c r="E262" s="81">
        <v>7.54</v>
      </c>
      <c r="F262" s="82">
        <f t="shared" si="29"/>
        <v>3810.1882</v>
      </c>
      <c r="G262" s="61">
        <v>7.95</v>
      </c>
      <c r="H262" s="61">
        <f t="shared" si="28"/>
        <v>3808.6065</v>
      </c>
      <c r="I262" s="61">
        <f t="shared" si="27"/>
        <v>7.537168272941362</v>
      </c>
      <c r="J262" s="61">
        <f t="shared" si="23"/>
        <v>7.54</v>
      </c>
    </row>
    <row r="263" spans="1:10" ht="15.75">
      <c r="A263" s="78">
        <v>249</v>
      </c>
      <c r="B263" s="79" t="s">
        <v>982</v>
      </c>
      <c r="C263" s="83" t="s">
        <v>1520</v>
      </c>
      <c r="D263" s="83" t="s">
        <v>385</v>
      </c>
      <c r="E263" s="81">
        <v>7.11</v>
      </c>
      <c r="F263" s="82">
        <f t="shared" si="29"/>
        <v>3592.8963</v>
      </c>
      <c r="G263" s="61">
        <v>7.5</v>
      </c>
      <c r="H263" s="61">
        <f t="shared" si="28"/>
        <v>3593.025</v>
      </c>
      <c r="I263" s="61">
        <f t="shared" si="27"/>
        <v>7.110536106548455</v>
      </c>
      <c r="J263" s="61">
        <f t="shared" si="23"/>
        <v>7.11</v>
      </c>
    </row>
    <row r="264" spans="1:10" ht="31.5">
      <c r="A264" s="78">
        <v>250</v>
      </c>
      <c r="B264" s="79" t="s">
        <v>983</v>
      </c>
      <c r="C264" s="83" t="s">
        <v>1521</v>
      </c>
      <c r="D264" s="83" t="s">
        <v>774</v>
      </c>
      <c r="E264" s="81">
        <v>7.49</v>
      </c>
      <c r="F264" s="82">
        <f t="shared" si="29"/>
        <v>3784.9217</v>
      </c>
      <c r="G264" s="61">
        <v>7.9</v>
      </c>
      <c r="H264" s="61">
        <f t="shared" si="28"/>
        <v>3784.6530000000002</v>
      </c>
      <c r="I264" s="61">
        <f t="shared" si="27"/>
        <v>7.489764698897707</v>
      </c>
      <c r="J264" s="61">
        <f t="shared" si="23"/>
        <v>7.49</v>
      </c>
    </row>
    <row r="265" spans="1:10" ht="31.5">
      <c r="A265" s="78">
        <v>251</v>
      </c>
      <c r="B265" s="79" t="s">
        <v>984</v>
      </c>
      <c r="C265" s="83" t="s">
        <v>1522</v>
      </c>
      <c r="D265" s="83" t="s">
        <v>774</v>
      </c>
      <c r="E265" s="81">
        <v>6.36</v>
      </c>
      <c r="F265" s="82">
        <f t="shared" si="29"/>
        <v>3213.8988</v>
      </c>
      <c r="G265" s="61">
        <v>6.71</v>
      </c>
      <c r="H265" s="61">
        <f t="shared" si="28"/>
        <v>3214.5597</v>
      </c>
      <c r="I265" s="61">
        <f t="shared" si="27"/>
        <v>6.361559636658685</v>
      </c>
      <c r="J265" s="61">
        <f aca="true" t="shared" si="30" ref="J265:J328">ROUND(I265,2)</f>
        <v>6.36</v>
      </c>
    </row>
    <row r="266" spans="1:10" ht="22.5" customHeight="1">
      <c r="A266" s="78">
        <v>252</v>
      </c>
      <c r="B266" s="79" t="s">
        <v>985</v>
      </c>
      <c r="C266" s="83" t="s">
        <v>1523</v>
      </c>
      <c r="D266" s="83" t="s">
        <v>386</v>
      </c>
      <c r="E266" s="81">
        <v>9.86</v>
      </c>
      <c r="F266" s="82">
        <f t="shared" si="29"/>
        <v>4982.5538</v>
      </c>
      <c r="G266" s="61">
        <v>10.4</v>
      </c>
      <c r="H266" s="61">
        <f t="shared" si="28"/>
        <v>4982.328</v>
      </c>
      <c r="I266" s="61">
        <f t="shared" si="27"/>
        <v>9.859943401080526</v>
      </c>
      <c r="J266" s="61">
        <f t="shared" si="30"/>
        <v>9.86</v>
      </c>
    </row>
    <row r="267" spans="1:10" ht="21" customHeight="1">
      <c r="A267" s="78">
        <v>253</v>
      </c>
      <c r="B267" s="79" t="s">
        <v>986</v>
      </c>
      <c r="C267" s="83" t="s">
        <v>521</v>
      </c>
      <c r="D267" s="83" t="s">
        <v>788</v>
      </c>
      <c r="E267" s="81">
        <v>11.41</v>
      </c>
      <c r="F267" s="82">
        <f t="shared" si="29"/>
        <v>5765.8153</v>
      </c>
      <c r="G267" s="61">
        <v>12.03</v>
      </c>
      <c r="H267" s="61">
        <f t="shared" si="28"/>
        <v>5763.2121</v>
      </c>
      <c r="I267" s="61">
        <f t="shared" si="27"/>
        <v>11.405299914903722</v>
      </c>
      <c r="J267" s="61">
        <f t="shared" si="30"/>
        <v>11.41</v>
      </c>
    </row>
    <row r="268" spans="1:10" ht="31.5">
      <c r="A268" s="78">
        <v>254</v>
      </c>
      <c r="B268" s="79" t="s">
        <v>987</v>
      </c>
      <c r="C268" s="83" t="s">
        <v>522</v>
      </c>
      <c r="D268" s="83" t="s">
        <v>523</v>
      </c>
      <c r="E268" s="81">
        <v>5.88</v>
      </c>
      <c r="F268" s="82">
        <f t="shared" si="29"/>
        <v>2971.3404</v>
      </c>
      <c r="G268" s="61">
        <v>6.2</v>
      </c>
      <c r="H268" s="61">
        <f t="shared" si="28"/>
        <v>2970.234</v>
      </c>
      <c r="I268" s="61">
        <f t="shared" si="27"/>
        <v>5.87804318141339</v>
      </c>
      <c r="J268" s="61">
        <f t="shared" si="30"/>
        <v>5.88</v>
      </c>
    </row>
    <row r="269" spans="1:10" ht="15.75">
      <c r="A269" s="78">
        <v>255</v>
      </c>
      <c r="B269" s="79" t="s">
        <v>988</v>
      </c>
      <c r="C269" s="83" t="s">
        <v>524</v>
      </c>
      <c r="D269" s="83" t="s">
        <v>787</v>
      </c>
      <c r="E269" s="81">
        <v>5.31</v>
      </c>
      <c r="F269" s="82">
        <f t="shared" si="29"/>
        <v>2683.3023</v>
      </c>
      <c r="G269" s="61">
        <v>5.6</v>
      </c>
      <c r="H269" s="61">
        <f t="shared" si="28"/>
        <v>2682.792</v>
      </c>
      <c r="I269" s="61">
        <f t="shared" si="27"/>
        <v>5.309200292889513</v>
      </c>
      <c r="J269" s="61">
        <f t="shared" si="30"/>
        <v>5.31</v>
      </c>
    </row>
    <row r="270" spans="1:10" ht="36" customHeight="1">
      <c r="A270" s="78">
        <v>256</v>
      </c>
      <c r="B270" s="79" t="s">
        <v>989</v>
      </c>
      <c r="C270" s="83" t="s">
        <v>525</v>
      </c>
      <c r="D270" s="83" t="s">
        <v>798</v>
      </c>
      <c r="E270" s="81">
        <v>5.31</v>
      </c>
      <c r="F270" s="82">
        <f t="shared" si="29"/>
        <v>2683.3023</v>
      </c>
      <c r="G270" s="61">
        <v>5.6</v>
      </c>
      <c r="H270" s="61">
        <f t="shared" si="28"/>
        <v>2682.792</v>
      </c>
      <c r="I270" s="61">
        <f t="shared" si="27"/>
        <v>5.309200292889513</v>
      </c>
      <c r="J270" s="61">
        <f t="shared" si="30"/>
        <v>5.31</v>
      </c>
    </row>
    <row r="271" spans="1:10" ht="15.75">
      <c r="A271" s="78">
        <v>257</v>
      </c>
      <c r="B271" s="79" t="s">
        <v>990</v>
      </c>
      <c r="C271" s="83" t="s">
        <v>1524</v>
      </c>
      <c r="D271" s="83" t="s">
        <v>789</v>
      </c>
      <c r="E271" s="81">
        <v>5.84</v>
      </c>
      <c r="F271" s="82">
        <f t="shared" si="29"/>
        <v>2951.1272</v>
      </c>
      <c r="G271" s="61">
        <v>6.16</v>
      </c>
      <c r="H271" s="61">
        <f t="shared" si="28"/>
        <v>2951.0712</v>
      </c>
      <c r="I271" s="61">
        <f t="shared" si="27"/>
        <v>5.840120322178464</v>
      </c>
      <c r="J271" s="61">
        <f t="shared" si="30"/>
        <v>5.84</v>
      </c>
    </row>
    <row r="272" spans="1:10" ht="31.5">
      <c r="A272" s="78">
        <v>258</v>
      </c>
      <c r="B272" s="79" t="s">
        <v>991</v>
      </c>
      <c r="C272" s="83" t="s">
        <v>526</v>
      </c>
      <c r="D272" s="83" t="s">
        <v>527</v>
      </c>
      <c r="E272" s="81">
        <v>1.9</v>
      </c>
      <c r="F272" s="82">
        <f t="shared" si="29"/>
        <v>960.127</v>
      </c>
      <c r="G272" s="61">
        <v>2</v>
      </c>
      <c r="H272" s="61">
        <f t="shared" si="28"/>
        <v>958.14</v>
      </c>
      <c r="I272" s="61">
        <f t="shared" si="27"/>
        <v>1.8961429617462546</v>
      </c>
      <c r="J272" s="61">
        <f t="shared" si="30"/>
        <v>1.9</v>
      </c>
    </row>
    <row r="273" spans="1:10" ht="31.5">
      <c r="A273" s="78">
        <v>259</v>
      </c>
      <c r="B273" s="79" t="s">
        <v>992</v>
      </c>
      <c r="C273" s="83" t="s">
        <v>528</v>
      </c>
      <c r="D273" s="83" t="s">
        <v>529</v>
      </c>
      <c r="E273" s="81">
        <v>2.02</v>
      </c>
      <c r="F273" s="82">
        <f t="shared" si="29"/>
        <v>1020.7665999999999</v>
      </c>
      <c r="G273" s="61">
        <v>2.13</v>
      </c>
      <c r="H273" s="61">
        <f t="shared" si="28"/>
        <v>1020.4191</v>
      </c>
      <c r="I273" s="61">
        <f t="shared" si="27"/>
        <v>2.019392254259761</v>
      </c>
      <c r="J273" s="61">
        <f t="shared" si="30"/>
        <v>2.02</v>
      </c>
    </row>
    <row r="274" spans="1:10" ht="31.5">
      <c r="A274" s="78">
        <v>260</v>
      </c>
      <c r="B274" s="79" t="s">
        <v>993</v>
      </c>
      <c r="C274" s="83" t="s">
        <v>530</v>
      </c>
      <c r="D274" s="83" t="s">
        <v>531</v>
      </c>
      <c r="E274" s="81">
        <v>2.02</v>
      </c>
      <c r="F274" s="82">
        <f t="shared" si="29"/>
        <v>1020.7665999999999</v>
      </c>
      <c r="G274" s="61">
        <v>2.13</v>
      </c>
      <c r="H274" s="61">
        <f t="shared" si="28"/>
        <v>1020.4191</v>
      </c>
      <c r="I274" s="61">
        <f t="shared" si="27"/>
        <v>2.019392254259761</v>
      </c>
      <c r="J274" s="61">
        <f t="shared" si="30"/>
        <v>2.02</v>
      </c>
    </row>
    <row r="275" spans="1:10" ht="31.5">
      <c r="A275" s="78">
        <v>261</v>
      </c>
      <c r="B275" s="79" t="s">
        <v>994</v>
      </c>
      <c r="C275" s="83" t="s">
        <v>532</v>
      </c>
      <c r="D275" s="83" t="s">
        <v>533</v>
      </c>
      <c r="E275" s="81">
        <v>2.02</v>
      </c>
      <c r="F275" s="82">
        <f t="shared" si="29"/>
        <v>1020.7665999999999</v>
      </c>
      <c r="G275" s="61">
        <v>2.13</v>
      </c>
      <c r="H275" s="61">
        <f t="shared" si="28"/>
        <v>1020.4191</v>
      </c>
      <c r="I275" s="61">
        <f t="shared" si="27"/>
        <v>2.019392254259761</v>
      </c>
      <c r="J275" s="61">
        <f t="shared" si="30"/>
        <v>2.02</v>
      </c>
    </row>
    <row r="276" spans="1:10" ht="31.5">
      <c r="A276" s="78">
        <v>262</v>
      </c>
      <c r="B276" s="79" t="s">
        <v>995</v>
      </c>
      <c r="C276" s="83" t="s">
        <v>1087</v>
      </c>
      <c r="D276" s="83" t="s">
        <v>387</v>
      </c>
      <c r="E276" s="81">
        <v>2.04</v>
      </c>
      <c r="F276" s="82">
        <f t="shared" si="29"/>
        <v>1030.8732</v>
      </c>
      <c r="G276" s="61">
        <v>2.15</v>
      </c>
      <c r="H276" s="61">
        <f t="shared" si="28"/>
        <v>1030.0004999999999</v>
      </c>
      <c r="I276" s="61">
        <f t="shared" si="27"/>
        <v>2.0383536838772236</v>
      </c>
      <c r="J276" s="61">
        <f t="shared" si="30"/>
        <v>2.04</v>
      </c>
    </row>
    <row r="277" spans="1:10" ht="31.5">
      <c r="A277" s="78">
        <v>263</v>
      </c>
      <c r="B277" s="79" t="s">
        <v>996</v>
      </c>
      <c r="C277" s="83" t="s">
        <v>1525</v>
      </c>
      <c r="D277" s="83" t="s">
        <v>388</v>
      </c>
      <c r="E277" s="81">
        <v>2.7</v>
      </c>
      <c r="F277" s="82">
        <f>E277*505.31</f>
        <v>1364.337</v>
      </c>
      <c r="G277" s="61">
        <v>2.7</v>
      </c>
      <c r="H277" s="61">
        <f t="shared" si="28"/>
        <v>1293.489</v>
      </c>
      <c r="I277" s="61">
        <f t="shared" si="27"/>
        <v>2.559792998357444</v>
      </c>
      <c r="J277" s="61">
        <f t="shared" si="30"/>
        <v>2.56</v>
      </c>
    </row>
    <row r="278" spans="1:10" ht="31.5">
      <c r="A278" s="78">
        <v>264</v>
      </c>
      <c r="B278" s="79" t="s">
        <v>997</v>
      </c>
      <c r="C278" s="83" t="s">
        <v>1526</v>
      </c>
      <c r="D278" s="83" t="s">
        <v>389</v>
      </c>
      <c r="E278" s="81">
        <v>2.7</v>
      </c>
      <c r="F278" s="82">
        <f>E278*505.31</f>
        <v>1364.337</v>
      </c>
      <c r="G278" s="61">
        <v>2.7</v>
      </c>
      <c r="H278" s="61">
        <f t="shared" si="28"/>
        <v>1293.489</v>
      </c>
      <c r="I278" s="61">
        <f t="shared" si="27"/>
        <v>2.559792998357444</v>
      </c>
      <c r="J278" s="61">
        <f t="shared" si="30"/>
        <v>2.56</v>
      </c>
    </row>
    <row r="279" spans="1:110" s="6" customFormat="1" ht="47.25">
      <c r="A279" s="78">
        <v>265</v>
      </c>
      <c r="B279" s="79" t="s">
        <v>998</v>
      </c>
      <c r="C279" s="83" t="s">
        <v>1527</v>
      </c>
      <c r="D279" s="83" t="s">
        <v>776</v>
      </c>
      <c r="E279" s="81">
        <v>2.28</v>
      </c>
      <c r="F279" s="82">
        <f>E279*505.33</f>
        <v>1152.1524</v>
      </c>
      <c r="G279" s="64">
        <v>2.4</v>
      </c>
      <c r="H279" s="64">
        <f t="shared" si="28"/>
        <v>1149.768</v>
      </c>
      <c r="I279" s="61">
        <f t="shared" si="27"/>
        <v>2.2753715540955057</v>
      </c>
      <c r="J279" s="61">
        <f t="shared" si="30"/>
        <v>2.28</v>
      </c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</row>
    <row r="280" spans="1:110" s="16" customFormat="1" ht="47.25">
      <c r="A280" s="78">
        <v>266</v>
      </c>
      <c r="B280" s="85" t="s">
        <v>1479</v>
      </c>
      <c r="C280" s="86" t="s">
        <v>1480</v>
      </c>
      <c r="D280" s="86" t="s">
        <v>390</v>
      </c>
      <c r="E280" s="81">
        <v>2.28</v>
      </c>
      <c r="F280" s="82">
        <f aca="true" t="shared" si="31" ref="F280:F287">E280*505.33</f>
        <v>1152.1524</v>
      </c>
      <c r="G280" s="65">
        <v>2.4</v>
      </c>
      <c r="H280" s="65">
        <f t="shared" si="28"/>
        <v>1149.768</v>
      </c>
      <c r="I280" s="61">
        <f t="shared" si="27"/>
        <v>2.2753715540955057</v>
      </c>
      <c r="J280" s="61">
        <f t="shared" si="30"/>
        <v>2.28</v>
      </c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</row>
    <row r="281" spans="1:110" s="16" customFormat="1" ht="47.25">
      <c r="A281" s="78">
        <v>267</v>
      </c>
      <c r="B281" s="85" t="s">
        <v>1481</v>
      </c>
      <c r="C281" s="86" t="s">
        <v>1482</v>
      </c>
      <c r="D281" s="86" t="s">
        <v>390</v>
      </c>
      <c r="E281" s="81">
        <v>2.28</v>
      </c>
      <c r="F281" s="82">
        <f t="shared" si="31"/>
        <v>1152.1524</v>
      </c>
      <c r="G281" s="65">
        <v>2.4</v>
      </c>
      <c r="H281" s="65">
        <f t="shared" si="28"/>
        <v>1149.768</v>
      </c>
      <c r="I281" s="61">
        <f t="shared" si="27"/>
        <v>2.2753715540955057</v>
      </c>
      <c r="J281" s="61">
        <f t="shared" si="30"/>
        <v>2.28</v>
      </c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</row>
    <row r="282" spans="1:10" ht="15.75">
      <c r="A282" s="78">
        <v>268</v>
      </c>
      <c r="B282" s="79" t="s">
        <v>999</v>
      </c>
      <c r="C282" s="83" t="s">
        <v>0</v>
      </c>
      <c r="D282" s="83" t="s">
        <v>880</v>
      </c>
      <c r="E282" s="81">
        <v>10.86</v>
      </c>
      <c r="F282" s="82">
        <f t="shared" si="31"/>
        <v>5487.8838</v>
      </c>
      <c r="G282" s="61">
        <v>11.46</v>
      </c>
      <c r="H282" s="61">
        <f t="shared" si="28"/>
        <v>5490.1422</v>
      </c>
      <c r="I282" s="61">
        <f t="shared" si="27"/>
        <v>10.86489917080604</v>
      </c>
      <c r="J282" s="61">
        <f t="shared" si="30"/>
        <v>10.86</v>
      </c>
    </row>
    <row r="283" spans="1:10" ht="31.5">
      <c r="A283" s="78">
        <v>269</v>
      </c>
      <c r="B283" s="87" t="s">
        <v>1483</v>
      </c>
      <c r="C283" s="88" t="s">
        <v>1484</v>
      </c>
      <c r="D283" s="88" t="s">
        <v>799</v>
      </c>
      <c r="E283" s="81">
        <v>5.64</v>
      </c>
      <c r="F283" s="82">
        <f t="shared" si="31"/>
        <v>2850.0611999999996</v>
      </c>
      <c r="G283" s="61">
        <v>5.95</v>
      </c>
      <c r="H283" s="61">
        <f t="shared" si="28"/>
        <v>2850.4665</v>
      </c>
      <c r="I283" s="61">
        <f t="shared" si="27"/>
        <v>5.641025311195108</v>
      </c>
      <c r="J283" s="61">
        <f t="shared" si="30"/>
        <v>5.64</v>
      </c>
    </row>
    <row r="284" spans="1:10" ht="47.25">
      <c r="A284" s="78">
        <v>270</v>
      </c>
      <c r="B284" s="79" t="s">
        <v>1000</v>
      </c>
      <c r="C284" s="83" t="s">
        <v>396</v>
      </c>
      <c r="D284" s="83" t="s">
        <v>397</v>
      </c>
      <c r="E284" s="81">
        <v>7.64</v>
      </c>
      <c r="F284" s="82">
        <f t="shared" si="31"/>
        <v>3860.7211999999995</v>
      </c>
      <c r="G284" s="61">
        <v>8.06</v>
      </c>
      <c r="H284" s="61">
        <f t="shared" si="28"/>
        <v>3861.3042</v>
      </c>
      <c r="I284" s="61">
        <f t="shared" si="27"/>
        <v>7.641456135837407</v>
      </c>
      <c r="J284" s="61">
        <f t="shared" si="30"/>
        <v>7.64</v>
      </c>
    </row>
    <row r="285" spans="1:10" ht="47.25">
      <c r="A285" s="78">
        <v>271</v>
      </c>
      <c r="B285" s="79" t="s">
        <v>1001</v>
      </c>
      <c r="C285" s="83" t="s">
        <v>395</v>
      </c>
      <c r="D285" s="83" t="s">
        <v>398</v>
      </c>
      <c r="E285" s="81">
        <v>5.69</v>
      </c>
      <c r="F285" s="82">
        <f t="shared" si="31"/>
        <v>2875.3277000000003</v>
      </c>
      <c r="G285" s="61">
        <v>6</v>
      </c>
      <c r="H285" s="61">
        <f t="shared" si="28"/>
        <v>2874.42</v>
      </c>
      <c r="I285" s="61">
        <f t="shared" si="27"/>
        <v>5.688428885238764</v>
      </c>
      <c r="J285" s="61">
        <f t="shared" si="30"/>
        <v>5.69</v>
      </c>
    </row>
    <row r="286" spans="1:10" ht="15.75">
      <c r="A286" s="78">
        <v>272</v>
      </c>
      <c r="B286" s="79" t="s">
        <v>1002</v>
      </c>
      <c r="C286" s="83" t="s">
        <v>1265</v>
      </c>
      <c r="D286" s="83" t="s">
        <v>777</v>
      </c>
      <c r="E286" s="81">
        <v>4.74</v>
      </c>
      <c r="F286" s="82">
        <f t="shared" si="31"/>
        <v>2395.2642</v>
      </c>
      <c r="G286" s="61">
        <v>5</v>
      </c>
      <c r="H286" s="61">
        <f t="shared" si="28"/>
        <v>2395.35</v>
      </c>
      <c r="I286" s="61">
        <f t="shared" si="27"/>
        <v>4.7403574043656365</v>
      </c>
      <c r="J286" s="61">
        <f t="shared" si="30"/>
        <v>4.74</v>
      </c>
    </row>
    <row r="287" spans="1:10" s="17" customFormat="1" ht="31.5">
      <c r="A287" s="78">
        <v>273</v>
      </c>
      <c r="B287" s="85" t="s">
        <v>1485</v>
      </c>
      <c r="C287" s="86" t="s">
        <v>534</v>
      </c>
      <c r="D287" s="86" t="s">
        <v>535</v>
      </c>
      <c r="E287" s="81">
        <v>5.4</v>
      </c>
      <c r="F287" s="82">
        <f t="shared" si="31"/>
        <v>2728.782</v>
      </c>
      <c r="G287" s="66">
        <v>5.7</v>
      </c>
      <c r="H287" s="66">
        <f t="shared" si="28"/>
        <v>2730.699</v>
      </c>
      <c r="I287" s="61">
        <f t="shared" si="27"/>
        <v>5.404007440976827</v>
      </c>
      <c r="J287" s="61">
        <f t="shared" si="30"/>
        <v>5.4</v>
      </c>
    </row>
    <row r="288" spans="1:10" ht="110.25">
      <c r="A288" s="78">
        <v>274</v>
      </c>
      <c r="B288" s="79" t="s">
        <v>1003</v>
      </c>
      <c r="C288" s="83" t="s">
        <v>871</v>
      </c>
      <c r="D288" s="83" t="s">
        <v>391</v>
      </c>
      <c r="E288" s="81">
        <v>3.5</v>
      </c>
      <c r="F288" s="82">
        <f>E288*505.31</f>
        <v>1768.585</v>
      </c>
      <c r="G288" s="61">
        <v>3.5</v>
      </c>
      <c r="H288" s="61">
        <f t="shared" si="28"/>
        <v>1676.745</v>
      </c>
      <c r="I288" s="61">
        <f t="shared" si="27"/>
        <v>3.3182501830559454</v>
      </c>
      <c r="J288" s="61">
        <f t="shared" si="30"/>
        <v>3.32</v>
      </c>
    </row>
    <row r="289" spans="1:10" ht="110.25">
      <c r="A289" s="78">
        <v>275</v>
      </c>
      <c r="B289" s="79" t="s">
        <v>1004</v>
      </c>
      <c r="C289" s="83" t="s">
        <v>1266</v>
      </c>
      <c r="D289" s="83" t="s">
        <v>391</v>
      </c>
      <c r="E289" s="81">
        <v>3.79</v>
      </c>
      <c r="F289" s="82">
        <f>E289*505.33</f>
        <v>1915.2006999999999</v>
      </c>
      <c r="G289" s="61">
        <v>4</v>
      </c>
      <c r="H289" s="61">
        <f t="shared" si="28"/>
        <v>1916.28</v>
      </c>
      <c r="I289" s="61">
        <f t="shared" si="27"/>
        <v>3.7922859234925093</v>
      </c>
      <c r="J289" s="61">
        <f t="shared" si="30"/>
        <v>3.79</v>
      </c>
    </row>
    <row r="290" spans="1:10" ht="47.25">
      <c r="A290" s="78">
        <v>276</v>
      </c>
      <c r="B290" s="79" t="s">
        <v>1005</v>
      </c>
      <c r="C290" s="83" t="s">
        <v>1267</v>
      </c>
      <c r="D290" s="83" t="s">
        <v>394</v>
      </c>
      <c r="E290" s="81">
        <v>1.71</v>
      </c>
      <c r="F290" s="82">
        <f>E290*505.33</f>
        <v>864.1143</v>
      </c>
      <c r="G290" s="61">
        <v>1.8</v>
      </c>
      <c r="H290" s="61">
        <f t="shared" si="28"/>
        <v>862.326</v>
      </c>
      <c r="I290" s="61">
        <f t="shared" si="27"/>
        <v>1.7065286655716294</v>
      </c>
      <c r="J290" s="61">
        <f t="shared" si="30"/>
        <v>1.71</v>
      </c>
    </row>
    <row r="291" spans="1:10" ht="31.5">
      <c r="A291" s="78">
        <v>277</v>
      </c>
      <c r="B291" s="79" t="s">
        <v>1006</v>
      </c>
      <c r="C291" s="83" t="s">
        <v>1268</v>
      </c>
      <c r="D291" s="83" t="s">
        <v>393</v>
      </c>
      <c r="E291" s="81">
        <v>8.65</v>
      </c>
      <c r="F291" s="82">
        <f>E291*505.33</f>
        <v>4371.1045</v>
      </c>
      <c r="G291" s="61">
        <v>9.12</v>
      </c>
      <c r="H291" s="61">
        <f t="shared" si="28"/>
        <v>4369.118399999999</v>
      </c>
      <c r="I291" s="61">
        <f t="shared" si="27"/>
        <v>8.646411905562921</v>
      </c>
      <c r="J291" s="61">
        <f t="shared" si="30"/>
        <v>8.65</v>
      </c>
    </row>
    <row r="292" spans="1:10" ht="15.75">
      <c r="A292" s="78">
        <v>278</v>
      </c>
      <c r="B292" s="79" t="s">
        <v>1007</v>
      </c>
      <c r="C292" s="83" t="s">
        <v>1269</v>
      </c>
      <c r="D292" s="83" t="s">
        <v>392</v>
      </c>
      <c r="E292" s="81">
        <v>7.05</v>
      </c>
      <c r="F292" s="82">
        <f>E292*505.33</f>
        <v>3562.5764999999997</v>
      </c>
      <c r="G292" s="61">
        <v>7.44</v>
      </c>
      <c r="H292" s="61">
        <f t="shared" si="28"/>
        <v>3564.2808</v>
      </c>
      <c r="I292" s="61">
        <f t="shared" si="27"/>
        <v>7.053651817696068</v>
      </c>
      <c r="J292" s="61">
        <f t="shared" si="30"/>
        <v>7.05</v>
      </c>
    </row>
    <row r="293" spans="1:10" ht="12.75">
      <c r="A293" s="113" t="s">
        <v>399</v>
      </c>
      <c r="B293" s="114"/>
      <c r="C293" s="114"/>
      <c r="D293" s="114"/>
      <c r="E293" s="114"/>
      <c r="F293" s="115"/>
      <c r="G293" s="61"/>
      <c r="H293" s="61"/>
      <c r="I293" s="61">
        <f t="shared" si="27"/>
        <v>0</v>
      </c>
      <c r="J293" s="61">
        <f t="shared" si="30"/>
        <v>0</v>
      </c>
    </row>
    <row r="294" spans="1:10" ht="110.25">
      <c r="A294" s="78">
        <v>279</v>
      </c>
      <c r="B294" s="79" t="s">
        <v>1008</v>
      </c>
      <c r="C294" s="83" t="s">
        <v>426</v>
      </c>
      <c r="D294" s="83" t="s">
        <v>435</v>
      </c>
      <c r="E294" s="81">
        <v>4.69</v>
      </c>
      <c r="F294" s="82">
        <f>E294*505.33</f>
        <v>2369.9977000000003</v>
      </c>
      <c r="G294" s="61">
        <v>4.95</v>
      </c>
      <c r="H294" s="61">
        <f aca="true" t="shared" si="32" ref="H294:H326">G294*479.07</f>
        <v>2371.3965</v>
      </c>
      <c r="I294" s="61">
        <f t="shared" si="27"/>
        <v>4.69295383032198</v>
      </c>
      <c r="J294" s="61">
        <f t="shared" si="30"/>
        <v>4.69</v>
      </c>
    </row>
    <row r="295" spans="1:10" ht="15.75">
      <c r="A295" s="78">
        <v>280</v>
      </c>
      <c r="B295" s="79" t="s">
        <v>1009</v>
      </c>
      <c r="C295" s="83" t="s">
        <v>400</v>
      </c>
      <c r="D295" s="83" t="s">
        <v>436</v>
      </c>
      <c r="E295" s="81">
        <v>11.85</v>
      </c>
      <c r="F295" s="82">
        <f aca="true" t="shared" si="33" ref="F295:F326">E295*505.33</f>
        <v>5988.1605</v>
      </c>
      <c r="G295" s="61">
        <v>12.5</v>
      </c>
      <c r="H295" s="61">
        <f t="shared" si="32"/>
        <v>5988.375</v>
      </c>
      <c r="I295" s="61">
        <f t="shared" si="27"/>
        <v>11.850893510914092</v>
      </c>
      <c r="J295" s="61">
        <f t="shared" si="30"/>
        <v>11.85</v>
      </c>
    </row>
    <row r="296" spans="1:10" ht="31.5">
      <c r="A296" s="78">
        <v>281</v>
      </c>
      <c r="B296" s="79" t="s">
        <v>1010</v>
      </c>
      <c r="C296" s="83" t="s">
        <v>440</v>
      </c>
      <c r="D296" s="83" t="s">
        <v>401</v>
      </c>
      <c r="E296" s="81">
        <v>21.72</v>
      </c>
      <c r="F296" s="82">
        <f t="shared" si="33"/>
        <v>10975.7676</v>
      </c>
      <c r="G296" s="61">
        <v>22.91</v>
      </c>
      <c r="H296" s="61">
        <f t="shared" si="32"/>
        <v>10975.493699999999</v>
      </c>
      <c r="I296" s="61">
        <f t="shared" si="27"/>
        <v>21.720317626803347</v>
      </c>
      <c r="J296" s="61">
        <f t="shared" si="30"/>
        <v>21.72</v>
      </c>
    </row>
    <row r="297" spans="1:10" ht="15.75">
      <c r="A297" s="78">
        <v>282</v>
      </c>
      <c r="B297" s="79" t="s">
        <v>1011</v>
      </c>
      <c r="C297" s="83" t="s">
        <v>420</v>
      </c>
      <c r="D297" s="83" t="s">
        <v>422</v>
      </c>
      <c r="E297" s="81">
        <v>1</v>
      </c>
      <c r="F297" s="82">
        <f t="shared" si="33"/>
        <v>505.33</v>
      </c>
      <c r="G297" s="61">
        <v>1.05</v>
      </c>
      <c r="H297" s="61">
        <f t="shared" si="32"/>
        <v>503.0235</v>
      </c>
      <c r="I297" s="61">
        <f t="shared" si="27"/>
        <v>0.9954750549167838</v>
      </c>
      <c r="J297" s="61">
        <f t="shared" si="30"/>
        <v>1</v>
      </c>
    </row>
    <row r="298" spans="1:10" ht="15.75">
      <c r="A298" s="78">
        <v>283</v>
      </c>
      <c r="B298" s="79" t="s">
        <v>1012</v>
      </c>
      <c r="C298" s="83" t="s">
        <v>421</v>
      </c>
      <c r="D298" s="83" t="s">
        <v>427</v>
      </c>
      <c r="E298" s="81">
        <v>1.31</v>
      </c>
      <c r="F298" s="82">
        <f t="shared" si="33"/>
        <v>661.9823</v>
      </c>
      <c r="G298" s="61">
        <v>1.38</v>
      </c>
      <c r="H298" s="61">
        <f t="shared" si="32"/>
        <v>661.1166</v>
      </c>
      <c r="I298" s="61">
        <f t="shared" si="27"/>
        <v>1.3083386436049156</v>
      </c>
      <c r="J298" s="61">
        <f t="shared" si="30"/>
        <v>1.31</v>
      </c>
    </row>
    <row r="299" spans="1:10" ht="78.75">
      <c r="A299" s="78">
        <v>284</v>
      </c>
      <c r="B299" s="79" t="s">
        <v>1013</v>
      </c>
      <c r="C299" s="83" t="s">
        <v>423</v>
      </c>
      <c r="D299" s="80" t="s">
        <v>536</v>
      </c>
      <c r="E299" s="81">
        <v>1.38</v>
      </c>
      <c r="F299" s="82">
        <f t="shared" si="33"/>
        <v>697.3553999999999</v>
      </c>
      <c r="G299" s="61">
        <v>1.46</v>
      </c>
      <c r="H299" s="61">
        <f t="shared" si="32"/>
        <v>699.4422</v>
      </c>
      <c r="I299" s="61">
        <f t="shared" si="27"/>
        <v>1.3841843620747658</v>
      </c>
      <c r="J299" s="61">
        <f t="shared" si="30"/>
        <v>1.38</v>
      </c>
    </row>
    <row r="300" spans="1:10" ht="15.75">
      <c r="A300" s="78">
        <v>285</v>
      </c>
      <c r="B300" s="79" t="s">
        <v>1014</v>
      </c>
      <c r="C300" s="83" t="s">
        <v>402</v>
      </c>
      <c r="D300" s="83" t="s">
        <v>428</v>
      </c>
      <c r="E300" s="81">
        <v>3.03</v>
      </c>
      <c r="F300" s="82">
        <f t="shared" si="33"/>
        <v>1531.1499</v>
      </c>
      <c r="G300" s="61">
        <v>3.2</v>
      </c>
      <c r="H300" s="61">
        <f t="shared" si="32"/>
        <v>1533.0240000000001</v>
      </c>
      <c r="I300" s="61">
        <f t="shared" si="27"/>
        <v>3.033828738794008</v>
      </c>
      <c r="J300" s="61">
        <f t="shared" si="30"/>
        <v>3.03</v>
      </c>
    </row>
    <row r="301" spans="1:10" ht="15.75">
      <c r="A301" s="78">
        <v>286</v>
      </c>
      <c r="B301" s="79" t="s">
        <v>1015</v>
      </c>
      <c r="C301" s="83" t="s">
        <v>402</v>
      </c>
      <c r="D301" s="83" t="s">
        <v>429</v>
      </c>
      <c r="E301" s="81">
        <v>4.69</v>
      </c>
      <c r="F301" s="82">
        <f t="shared" si="33"/>
        <v>2369.9977000000003</v>
      </c>
      <c r="G301" s="61">
        <v>4.95</v>
      </c>
      <c r="H301" s="61">
        <f t="shared" si="32"/>
        <v>2371.3965</v>
      </c>
      <c r="I301" s="61">
        <f t="shared" si="27"/>
        <v>4.69295383032198</v>
      </c>
      <c r="J301" s="61">
        <f t="shared" si="30"/>
        <v>4.69</v>
      </c>
    </row>
    <row r="302" spans="1:10" ht="15.75">
      <c r="A302" s="78">
        <v>287</v>
      </c>
      <c r="B302" s="79" t="s">
        <v>1016</v>
      </c>
      <c r="C302" s="83" t="s">
        <v>402</v>
      </c>
      <c r="D302" s="83" t="s">
        <v>430</v>
      </c>
      <c r="E302" s="81">
        <v>6.37</v>
      </c>
      <c r="F302" s="82">
        <f t="shared" si="33"/>
        <v>3218.9521</v>
      </c>
      <c r="G302" s="61">
        <v>6.72</v>
      </c>
      <c r="H302" s="61">
        <f t="shared" si="32"/>
        <v>3219.3504</v>
      </c>
      <c r="I302" s="61">
        <f t="shared" si="27"/>
        <v>6.371040351467416</v>
      </c>
      <c r="J302" s="61">
        <f t="shared" si="30"/>
        <v>6.37</v>
      </c>
    </row>
    <row r="303" spans="1:10" ht="15.75">
      <c r="A303" s="78">
        <v>288</v>
      </c>
      <c r="B303" s="79" t="s">
        <v>1017</v>
      </c>
      <c r="C303" s="83" t="s">
        <v>402</v>
      </c>
      <c r="D303" s="83" t="s">
        <v>431</v>
      </c>
      <c r="E303" s="81">
        <v>7.15</v>
      </c>
      <c r="F303" s="82">
        <f t="shared" si="33"/>
        <v>3613.1095</v>
      </c>
      <c r="G303" s="61">
        <v>7.54</v>
      </c>
      <c r="H303" s="61">
        <f t="shared" si="32"/>
        <v>3612.1878</v>
      </c>
      <c r="I303" s="61">
        <f t="shared" si="27"/>
        <v>7.148458965783381</v>
      </c>
      <c r="J303" s="61">
        <f t="shared" si="30"/>
        <v>7.15</v>
      </c>
    </row>
    <row r="304" spans="1:10" ht="15.75">
      <c r="A304" s="78">
        <v>289</v>
      </c>
      <c r="B304" s="79" t="s">
        <v>1018</v>
      </c>
      <c r="C304" s="83" t="s">
        <v>402</v>
      </c>
      <c r="D304" s="83" t="s">
        <v>432</v>
      </c>
      <c r="E304" s="81">
        <v>8.16</v>
      </c>
      <c r="F304" s="82">
        <f t="shared" si="33"/>
        <v>4123.4928</v>
      </c>
      <c r="G304" s="61">
        <v>8.61</v>
      </c>
      <c r="H304" s="61">
        <f t="shared" si="32"/>
        <v>4124.7927</v>
      </c>
      <c r="I304" s="61">
        <f t="shared" si="27"/>
        <v>8.162895450317627</v>
      </c>
      <c r="J304" s="61">
        <f t="shared" si="30"/>
        <v>8.16</v>
      </c>
    </row>
    <row r="305" spans="1:10" ht="15.75">
      <c r="A305" s="78">
        <v>290</v>
      </c>
      <c r="B305" s="79" t="s">
        <v>1019</v>
      </c>
      <c r="C305" s="83" t="s">
        <v>402</v>
      </c>
      <c r="D305" s="83" t="s">
        <v>433</v>
      </c>
      <c r="E305" s="81">
        <v>8.86</v>
      </c>
      <c r="F305" s="82">
        <f t="shared" si="33"/>
        <v>4477.2238</v>
      </c>
      <c r="G305" s="61">
        <v>9.35</v>
      </c>
      <c r="H305" s="61">
        <f t="shared" si="32"/>
        <v>4479.3045</v>
      </c>
      <c r="I305" s="61">
        <f aca="true" t="shared" si="34" ref="I305:I518">H305/505.31</f>
        <v>8.864468346163742</v>
      </c>
      <c r="J305" s="61">
        <f t="shared" si="30"/>
        <v>8.86</v>
      </c>
    </row>
    <row r="306" spans="1:10" ht="15.75">
      <c r="A306" s="78">
        <v>291</v>
      </c>
      <c r="B306" s="79" t="s">
        <v>1020</v>
      </c>
      <c r="C306" s="83" t="s">
        <v>402</v>
      </c>
      <c r="D306" s="83" t="s">
        <v>434</v>
      </c>
      <c r="E306" s="81">
        <v>10.9</v>
      </c>
      <c r="F306" s="82">
        <f t="shared" si="33"/>
        <v>5508.097</v>
      </c>
      <c r="G306" s="61">
        <v>11.5</v>
      </c>
      <c r="H306" s="61">
        <f t="shared" si="32"/>
        <v>5509.305</v>
      </c>
      <c r="I306" s="61">
        <f t="shared" si="34"/>
        <v>10.902822030040966</v>
      </c>
      <c r="J306" s="61">
        <f t="shared" si="30"/>
        <v>10.9</v>
      </c>
    </row>
    <row r="307" spans="1:10" ht="15.75">
      <c r="A307" s="78">
        <v>292</v>
      </c>
      <c r="B307" s="79" t="s">
        <v>1021</v>
      </c>
      <c r="C307" s="83" t="s">
        <v>1473</v>
      </c>
      <c r="D307" s="83" t="s">
        <v>439</v>
      </c>
      <c r="E307" s="81">
        <v>4.11</v>
      </c>
      <c r="F307" s="82">
        <f t="shared" si="33"/>
        <v>2076.9063</v>
      </c>
      <c r="G307" s="61">
        <v>4.34</v>
      </c>
      <c r="H307" s="61">
        <f t="shared" si="32"/>
        <v>2079.1638</v>
      </c>
      <c r="I307" s="61">
        <f t="shared" si="34"/>
        <v>4.114630226989372</v>
      </c>
      <c r="J307" s="61">
        <f t="shared" si="30"/>
        <v>4.11</v>
      </c>
    </row>
    <row r="308" spans="1:10" ht="31.5">
      <c r="A308" s="78">
        <v>293</v>
      </c>
      <c r="B308" s="79" t="s">
        <v>1022</v>
      </c>
      <c r="C308" s="83" t="s">
        <v>441</v>
      </c>
      <c r="D308" s="83" t="s">
        <v>442</v>
      </c>
      <c r="E308" s="81">
        <v>2.46</v>
      </c>
      <c r="F308" s="82">
        <f t="shared" si="33"/>
        <v>1243.1118</v>
      </c>
      <c r="G308" s="61">
        <v>2.6</v>
      </c>
      <c r="H308" s="61">
        <f t="shared" si="32"/>
        <v>1245.582</v>
      </c>
      <c r="I308" s="61">
        <f t="shared" si="34"/>
        <v>2.4649858502701316</v>
      </c>
      <c r="J308" s="61">
        <f t="shared" si="30"/>
        <v>2.46</v>
      </c>
    </row>
    <row r="309" spans="1:10" ht="15.75">
      <c r="A309" s="78">
        <v>294</v>
      </c>
      <c r="B309" s="79" t="s">
        <v>1023</v>
      </c>
      <c r="C309" s="83" t="s">
        <v>441</v>
      </c>
      <c r="D309" s="83" t="s">
        <v>443</v>
      </c>
      <c r="E309" s="81">
        <v>1.94</v>
      </c>
      <c r="F309" s="82">
        <f t="shared" si="33"/>
        <v>980.3402</v>
      </c>
      <c r="G309" s="61">
        <v>2.05</v>
      </c>
      <c r="H309" s="61">
        <f t="shared" si="32"/>
        <v>982.0935</v>
      </c>
      <c r="I309" s="61">
        <f t="shared" si="34"/>
        <v>1.943546535789911</v>
      </c>
      <c r="J309" s="61">
        <f t="shared" si="30"/>
        <v>1.94</v>
      </c>
    </row>
    <row r="310" spans="1:16" s="16" customFormat="1" ht="76.5" customHeight="1">
      <c r="A310" s="78">
        <v>295</v>
      </c>
      <c r="B310" s="85" t="s">
        <v>1024</v>
      </c>
      <c r="C310" s="86" t="s">
        <v>1486</v>
      </c>
      <c r="D310" s="86" t="s">
        <v>446</v>
      </c>
      <c r="E310" s="81">
        <v>1.42</v>
      </c>
      <c r="F310" s="82">
        <f t="shared" si="33"/>
        <v>717.5686</v>
      </c>
      <c r="G310" s="65">
        <v>1.5</v>
      </c>
      <c r="H310" s="65">
        <f t="shared" si="32"/>
        <v>718.605</v>
      </c>
      <c r="I310" s="61">
        <f t="shared" si="34"/>
        <v>1.422107221309691</v>
      </c>
      <c r="J310" s="61">
        <f t="shared" si="30"/>
        <v>1.42</v>
      </c>
      <c r="K310" s="8"/>
      <c r="L310" s="8"/>
      <c r="M310" s="8"/>
      <c r="N310" s="8"/>
      <c r="O310" s="8"/>
      <c r="P310" s="8"/>
    </row>
    <row r="311" spans="1:16" s="16" customFormat="1" ht="31.5">
      <c r="A311" s="78">
        <v>296</v>
      </c>
      <c r="B311" s="85" t="s">
        <v>1487</v>
      </c>
      <c r="C311" s="86" t="s">
        <v>403</v>
      </c>
      <c r="D311" s="86" t="s">
        <v>404</v>
      </c>
      <c r="E311" s="81">
        <v>28.44</v>
      </c>
      <c r="F311" s="82">
        <f t="shared" si="33"/>
        <v>14371.5852</v>
      </c>
      <c r="G311" s="65">
        <v>30</v>
      </c>
      <c r="H311" s="65">
        <f t="shared" si="32"/>
        <v>14372.1</v>
      </c>
      <c r="I311" s="61">
        <f t="shared" si="34"/>
        <v>28.44214442619382</v>
      </c>
      <c r="J311" s="61">
        <f t="shared" si="30"/>
        <v>28.44</v>
      </c>
      <c r="K311" s="8"/>
      <c r="L311" s="8"/>
      <c r="M311" s="8"/>
      <c r="N311" s="8"/>
      <c r="O311" s="8"/>
      <c r="P311" s="8"/>
    </row>
    <row r="312" spans="1:10" ht="15.75">
      <c r="A312" s="78">
        <v>297</v>
      </c>
      <c r="B312" s="79" t="s">
        <v>1025</v>
      </c>
      <c r="C312" s="83" t="s">
        <v>1272</v>
      </c>
      <c r="D312" s="83" t="s">
        <v>438</v>
      </c>
      <c r="E312" s="81">
        <v>0.64</v>
      </c>
      <c r="F312" s="82">
        <f t="shared" si="33"/>
        <v>323.4112</v>
      </c>
      <c r="G312" s="61">
        <v>0.68</v>
      </c>
      <c r="H312" s="61">
        <f t="shared" si="32"/>
        <v>325.7676</v>
      </c>
      <c r="I312" s="61">
        <f t="shared" si="34"/>
        <v>0.6446886069937267</v>
      </c>
      <c r="J312" s="61">
        <f t="shared" si="30"/>
        <v>0.64</v>
      </c>
    </row>
    <row r="313" spans="1:10" ht="15.75">
      <c r="A313" s="78">
        <v>298</v>
      </c>
      <c r="B313" s="79" t="s">
        <v>1026</v>
      </c>
      <c r="C313" s="83" t="s">
        <v>1273</v>
      </c>
      <c r="D313" s="83" t="s">
        <v>438</v>
      </c>
      <c r="E313" s="81">
        <v>0.93</v>
      </c>
      <c r="F313" s="82">
        <f t="shared" si="33"/>
        <v>469.9569</v>
      </c>
      <c r="G313" s="61">
        <v>0.98</v>
      </c>
      <c r="H313" s="61">
        <f t="shared" si="32"/>
        <v>469.48859999999996</v>
      </c>
      <c r="I313" s="61">
        <f t="shared" si="34"/>
        <v>0.9291100512556648</v>
      </c>
      <c r="J313" s="61">
        <f t="shared" si="30"/>
        <v>0.93</v>
      </c>
    </row>
    <row r="314" spans="1:10" ht="15.75">
      <c r="A314" s="78">
        <v>299</v>
      </c>
      <c r="B314" s="79" t="s">
        <v>1069</v>
      </c>
      <c r="C314" s="83" t="s">
        <v>437</v>
      </c>
      <c r="D314" s="83" t="s">
        <v>438</v>
      </c>
      <c r="E314" s="81">
        <v>0.95</v>
      </c>
      <c r="F314" s="82">
        <f t="shared" si="33"/>
        <v>480.0635</v>
      </c>
      <c r="G314" s="61">
        <v>1</v>
      </c>
      <c r="H314" s="61">
        <f t="shared" si="32"/>
        <v>479.07</v>
      </c>
      <c r="I314" s="61">
        <f t="shared" si="34"/>
        <v>0.9480714808731273</v>
      </c>
      <c r="J314" s="61">
        <f t="shared" si="30"/>
        <v>0.95</v>
      </c>
    </row>
    <row r="315" spans="1:10" ht="15.75">
      <c r="A315" s="78">
        <v>300</v>
      </c>
      <c r="B315" s="79" t="s">
        <v>1027</v>
      </c>
      <c r="C315" s="83" t="s">
        <v>1274</v>
      </c>
      <c r="D315" s="83" t="s">
        <v>445</v>
      </c>
      <c r="E315" s="81">
        <v>1.94</v>
      </c>
      <c r="F315" s="82">
        <f t="shared" si="33"/>
        <v>980.3402</v>
      </c>
      <c r="G315" s="61">
        <v>2.05</v>
      </c>
      <c r="H315" s="61">
        <f t="shared" si="32"/>
        <v>982.0935</v>
      </c>
      <c r="I315" s="61">
        <f t="shared" si="34"/>
        <v>1.943546535789911</v>
      </c>
      <c r="J315" s="61">
        <f t="shared" si="30"/>
        <v>1.94</v>
      </c>
    </row>
    <row r="316" spans="1:10" ht="15.75">
      <c r="A316" s="78">
        <v>301</v>
      </c>
      <c r="B316" s="79" t="s">
        <v>1028</v>
      </c>
      <c r="C316" s="83" t="s">
        <v>1275</v>
      </c>
      <c r="D316" s="83" t="s">
        <v>445</v>
      </c>
      <c r="E316" s="81">
        <v>1.73</v>
      </c>
      <c r="F316" s="82">
        <f t="shared" si="33"/>
        <v>874.2208999999999</v>
      </c>
      <c r="G316" s="61">
        <v>1.83</v>
      </c>
      <c r="H316" s="61">
        <f t="shared" si="32"/>
        <v>876.6981000000001</v>
      </c>
      <c r="I316" s="61">
        <f t="shared" si="34"/>
        <v>1.7349708099978232</v>
      </c>
      <c r="J316" s="61">
        <f t="shared" si="30"/>
        <v>1.73</v>
      </c>
    </row>
    <row r="317" spans="1:10" ht="15.75">
      <c r="A317" s="78">
        <v>302</v>
      </c>
      <c r="B317" s="79" t="s">
        <v>1029</v>
      </c>
      <c r="C317" s="83" t="s">
        <v>1276</v>
      </c>
      <c r="D317" s="83" t="s">
        <v>445</v>
      </c>
      <c r="E317" s="81">
        <v>2.58</v>
      </c>
      <c r="F317" s="82">
        <f t="shared" si="33"/>
        <v>1303.7514</v>
      </c>
      <c r="G317" s="61">
        <v>2.72</v>
      </c>
      <c r="H317" s="61">
        <f t="shared" si="32"/>
        <v>1303.0704</v>
      </c>
      <c r="I317" s="61">
        <f t="shared" si="34"/>
        <v>2.5787544279749066</v>
      </c>
      <c r="J317" s="61">
        <f t="shared" si="30"/>
        <v>2.58</v>
      </c>
    </row>
    <row r="318" spans="1:10" ht="15.75">
      <c r="A318" s="78">
        <v>303</v>
      </c>
      <c r="B318" s="79" t="s">
        <v>1030</v>
      </c>
      <c r="C318" s="83" t="s">
        <v>1277</v>
      </c>
      <c r="D318" s="83" t="s">
        <v>445</v>
      </c>
      <c r="E318" s="81">
        <v>1.52</v>
      </c>
      <c r="F318" s="82">
        <f t="shared" si="33"/>
        <v>768.1016</v>
      </c>
      <c r="G318" s="61">
        <v>1.6</v>
      </c>
      <c r="H318" s="61">
        <f t="shared" si="32"/>
        <v>766.5120000000001</v>
      </c>
      <c r="I318" s="61">
        <f t="shared" si="34"/>
        <v>1.516914369397004</v>
      </c>
      <c r="J318" s="61">
        <f t="shared" si="30"/>
        <v>1.52</v>
      </c>
    </row>
    <row r="319" spans="1:10" ht="31.5">
      <c r="A319" s="78">
        <v>304</v>
      </c>
      <c r="B319" s="79" t="s">
        <v>1031</v>
      </c>
      <c r="C319" s="83" t="s">
        <v>409</v>
      </c>
      <c r="D319" s="83" t="s">
        <v>406</v>
      </c>
      <c r="E319" s="81">
        <v>1.28</v>
      </c>
      <c r="F319" s="82">
        <f t="shared" si="33"/>
        <v>646.8224</v>
      </c>
      <c r="G319" s="61">
        <v>1.35</v>
      </c>
      <c r="H319" s="61">
        <f t="shared" si="32"/>
        <v>646.7445</v>
      </c>
      <c r="I319" s="61">
        <f t="shared" si="34"/>
        <v>1.279896499178722</v>
      </c>
      <c r="J319" s="61">
        <f t="shared" si="30"/>
        <v>1.28</v>
      </c>
    </row>
    <row r="320" spans="1:10" ht="31.5">
      <c r="A320" s="78">
        <v>305</v>
      </c>
      <c r="B320" s="79" t="s">
        <v>1032</v>
      </c>
      <c r="C320" s="83" t="s">
        <v>409</v>
      </c>
      <c r="D320" s="83" t="s">
        <v>407</v>
      </c>
      <c r="E320" s="81">
        <v>1.47</v>
      </c>
      <c r="F320" s="82">
        <f t="shared" si="33"/>
        <v>742.8351</v>
      </c>
      <c r="G320" s="61">
        <v>1.55</v>
      </c>
      <c r="H320" s="61">
        <f t="shared" si="32"/>
        <v>742.5585</v>
      </c>
      <c r="I320" s="61">
        <f t="shared" si="34"/>
        <v>1.4695107953533475</v>
      </c>
      <c r="J320" s="61">
        <f t="shared" si="30"/>
        <v>1.47</v>
      </c>
    </row>
    <row r="321" spans="1:10" ht="31.5">
      <c r="A321" s="78">
        <v>306</v>
      </c>
      <c r="B321" s="79" t="s">
        <v>1033</v>
      </c>
      <c r="C321" s="83" t="s">
        <v>1278</v>
      </c>
      <c r="D321" s="83" t="s">
        <v>405</v>
      </c>
      <c r="E321" s="81">
        <v>0.62</v>
      </c>
      <c r="F321" s="82">
        <f t="shared" si="33"/>
        <v>313.3046</v>
      </c>
      <c r="G321" s="61">
        <v>0.65</v>
      </c>
      <c r="H321" s="61">
        <f t="shared" si="32"/>
        <v>311.3955</v>
      </c>
      <c r="I321" s="61">
        <f t="shared" si="34"/>
        <v>0.6162464625675329</v>
      </c>
      <c r="J321" s="61">
        <f t="shared" si="30"/>
        <v>0.62</v>
      </c>
    </row>
    <row r="322" spans="1:10" ht="31.5">
      <c r="A322" s="78">
        <v>307</v>
      </c>
      <c r="B322" s="79" t="s">
        <v>1034</v>
      </c>
      <c r="C322" s="83" t="s">
        <v>410</v>
      </c>
      <c r="D322" s="83" t="s">
        <v>408</v>
      </c>
      <c r="E322" s="81">
        <v>0.15</v>
      </c>
      <c r="F322" s="82">
        <f t="shared" si="33"/>
        <v>75.7995</v>
      </c>
      <c r="G322" s="61">
        <v>0.16</v>
      </c>
      <c r="H322" s="61">
        <f t="shared" si="32"/>
        <v>76.6512</v>
      </c>
      <c r="I322" s="61">
        <f t="shared" si="34"/>
        <v>0.15169143693970039</v>
      </c>
      <c r="J322" s="61">
        <f t="shared" si="30"/>
        <v>0.15</v>
      </c>
    </row>
    <row r="323" spans="1:10" ht="31.5">
      <c r="A323" s="78">
        <v>308</v>
      </c>
      <c r="B323" s="79" t="s">
        <v>8</v>
      </c>
      <c r="C323" s="83" t="s">
        <v>424</v>
      </c>
      <c r="D323" s="83" t="s">
        <v>425</v>
      </c>
      <c r="E323" s="81">
        <v>0.62</v>
      </c>
      <c r="F323" s="82">
        <f t="shared" si="33"/>
        <v>313.3046</v>
      </c>
      <c r="G323" s="61">
        <v>0.65</v>
      </c>
      <c r="H323" s="61">
        <f t="shared" si="32"/>
        <v>311.3955</v>
      </c>
      <c r="I323" s="61">
        <f t="shared" si="34"/>
        <v>0.6162464625675329</v>
      </c>
      <c r="J323" s="61">
        <f t="shared" si="30"/>
        <v>0.62</v>
      </c>
    </row>
    <row r="324" spans="1:10" ht="31.5">
      <c r="A324" s="78">
        <v>309</v>
      </c>
      <c r="B324" s="79" t="s">
        <v>1035</v>
      </c>
      <c r="C324" s="83" t="s">
        <v>26</v>
      </c>
      <c r="D324" s="83" t="s">
        <v>447</v>
      </c>
      <c r="E324" s="81">
        <v>1.86</v>
      </c>
      <c r="F324" s="82">
        <f t="shared" si="33"/>
        <v>939.9138</v>
      </c>
      <c r="G324" s="61">
        <v>1.96</v>
      </c>
      <c r="H324" s="61">
        <f t="shared" si="32"/>
        <v>938.9771999999999</v>
      </c>
      <c r="I324" s="61">
        <f t="shared" si="34"/>
        <v>1.8582201025113296</v>
      </c>
      <c r="J324" s="61">
        <f t="shared" si="30"/>
        <v>1.86</v>
      </c>
    </row>
    <row r="325" spans="1:10" ht="31.5">
      <c r="A325" s="78">
        <v>310</v>
      </c>
      <c r="B325" s="79" t="s">
        <v>1036</v>
      </c>
      <c r="C325" s="83" t="s">
        <v>444</v>
      </c>
      <c r="D325" s="83" t="s">
        <v>448</v>
      </c>
      <c r="E325" s="81">
        <v>1.23</v>
      </c>
      <c r="F325" s="82">
        <f t="shared" si="33"/>
        <v>621.5559</v>
      </c>
      <c r="G325" s="61">
        <v>1.3</v>
      </c>
      <c r="H325" s="61">
        <f t="shared" si="32"/>
        <v>622.791</v>
      </c>
      <c r="I325" s="61">
        <f t="shared" si="34"/>
        <v>1.2324929251350658</v>
      </c>
      <c r="J325" s="61">
        <f t="shared" si="30"/>
        <v>1.23</v>
      </c>
    </row>
    <row r="326" spans="1:10" ht="15.75">
      <c r="A326" s="78">
        <v>311</v>
      </c>
      <c r="B326" s="79" t="s">
        <v>1037</v>
      </c>
      <c r="C326" s="83" t="s">
        <v>1279</v>
      </c>
      <c r="D326" s="83" t="s">
        <v>401</v>
      </c>
      <c r="E326" s="81">
        <v>9.01</v>
      </c>
      <c r="F326" s="82">
        <f t="shared" si="33"/>
        <v>4553.0233</v>
      </c>
      <c r="G326" s="61">
        <v>9.5</v>
      </c>
      <c r="H326" s="61">
        <f t="shared" si="32"/>
        <v>4551.165</v>
      </c>
      <c r="I326" s="61">
        <f t="shared" si="34"/>
        <v>9.00667906829471</v>
      </c>
      <c r="J326" s="61">
        <f t="shared" si="30"/>
        <v>9.01</v>
      </c>
    </row>
    <row r="327" spans="1:10" ht="12.75">
      <c r="A327" s="113" t="s">
        <v>456</v>
      </c>
      <c r="B327" s="114"/>
      <c r="C327" s="114"/>
      <c r="D327" s="114"/>
      <c r="E327" s="114"/>
      <c r="F327" s="115"/>
      <c r="G327" s="61"/>
      <c r="H327" s="61"/>
      <c r="I327" s="61">
        <f t="shared" si="34"/>
        <v>0</v>
      </c>
      <c r="J327" s="61">
        <f t="shared" si="30"/>
        <v>0</v>
      </c>
    </row>
    <row r="328" spans="1:10" ht="15.75">
      <c r="A328" s="78">
        <v>312</v>
      </c>
      <c r="B328" s="10" t="s">
        <v>1038</v>
      </c>
      <c r="C328" s="23" t="s">
        <v>1280</v>
      </c>
      <c r="D328" s="23" t="s">
        <v>609</v>
      </c>
      <c r="E328" s="45">
        <v>7.93</v>
      </c>
      <c r="F328" s="54">
        <f>E328*505.33</f>
        <v>4007.2668999999996</v>
      </c>
      <c r="G328" s="61">
        <v>8.36</v>
      </c>
      <c r="H328" s="61">
        <f aca="true" t="shared" si="35" ref="H328:H347">G328*479.07</f>
        <v>4005.0251999999996</v>
      </c>
      <c r="I328" s="61">
        <f t="shared" si="34"/>
        <v>7.925877580099344</v>
      </c>
      <c r="J328" s="61">
        <f t="shared" si="30"/>
        <v>7.93</v>
      </c>
    </row>
    <row r="329" spans="1:10" ht="15.75">
      <c r="A329" s="78">
        <v>313</v>
      </c>
      <c r="B329" s="10" t="s">
        <v>1039</v>
      </c>
      <c r="C329" s="23" t="s">
        <v>1281</v>
      </c>
      <c r="D329" s="23" t="s">
        <v>539</v>
      </c>
      <c r="E329" s="45">
        <v>4.23</v>
      </c>
      <c r="F329" s="54">
        <f aca="true" t="shared" si="36" ref="F329:F347">E329*505.33</f>
        <v>2137.5459</v>
      </c>
      <c r="G329" s="61">
        <v>4.46</v>
      </c>
      <c r="H329" s="61">
        <f t="shared" si="35"/>
        <v>2136.6522</v>
      </c>
      <c r="I329" s="61">
        <f t="shared" si="34"/>
        <v>4.228398804694148</v>
      </c>
      <c r="J329" s="61">
        <f aca="true" t="shared" si="37" ref="J329:J518">ROUND(I329,2)</f>
        <v>4.23</v>
      </c>
    </row>
    <row r="330" spans="1:10" ht="31.5">
      <c r="A330" s="78">
        <v>314</v>
      </c>
      <c r="B330" s="10" t="s">
        <v>1040</v>
      </c>
      <c r="C330" s="23" t="s">
        <v>537</v>
      </c>
      <c r="D330" s="23" t="s">
        <v>538</v>
      </c>
      <c r="E330" s="45">
        <v>8.32</v>
      </c>
      <c r="F330" s="54">
        <f t="shared" si="36"/>
        <v>4204.3456</v>
      </c>
      <c r="G330" s="61">
        <v>8.78</v>
      </c>
      <c r="H330" s="61">
        <f t="shared" si="35"/>
        <v>4206.2346</v>
      </c>
      <c r="I330" s="61">
        <f t="shared" si="34"/>
        <v>8.324067602066059</v>
      </c>
      <c r="J330" s="61">
        <f t="shared" si="37"/>
        <v>8.32</v>
      </c>
    </row>
    <row r="331" spans="1:10" ht="15.75">
      <c r="A331" s="78">
        <v>315</v>
      </c>
      <c r="B331" s="10" t="s">
        <v>1041</v>
      </c>
      <c r="C331" s="23" t="s">
        <v>1282</v>
      </c>
      <c r="D331" s="23" t="s">
        <v>451</v>
      </c>
      <c r="E331" s="45">
        <v>11.19</v>
      </c>
      <c r="F331" s="54">
        <f t="shared" si="36"/>
        <v>5654.642699999999</v>
      </c>
      <c r="G331" s="61">
        <v>11.8</v>
      </c>
      <c r="H331" s="61">
        <f t="shared" si="35"/>
        <v>5653.026</v>
      </c>
      <c r="I331" s="61">
        <f t="shared" si="34"/>
        <v>11.187243474302903</v>
      </c>
      <c r="J331" s="61">
        <f t="shared" si="37"/>
        <v>11.19</v>
      </c>
    </row>
    <row r="332" spans="1:10" ht="15.75">
      <c r="A332" s="78">
        <v>316</v>
      </c>
      <c r="B332" s="11" t="s">
        <v>1042</v>
      </c>
      <c r="C332" s="24" t="s">
        <v>540</v>
      </c>
      <c r="D332" s="24" t="s">
        <v>542</v>
      </c>
      <c r="E332" s="45">
        <v>11.85</v>
      </c>
      <c r="F332" s="54">
        <f t="shared" si="36"/>
        <v>5988.1605</v>
      </c>
      <c r="G332" s="61">
        <v>12.5</v>
      </c>
      <c r="H332" s="61">
        <f t="shared" si="35"/>
        <v>5988.375</v>
      </c>
      <c r="I332" s="61">
        <f t="shared" si="34"/>
        <v>11.850893510914092</v>
      </c>
      <c r="J332" s="61">
        <f t="shared" si="37"/>
        <v>11.85</v>
      </c>
    </row>
    <row r="333" spans="1:10" ht="15.75">
      <c r="A333" s="78">
        <v>317</v>
      </c>
      <c r="B333" s="11" t="s">
        <v>1043</v>
      </c>
      <c r="C333" s="24" t="s">
        <v>541</v>
      </c>
      <c r="D333" s="24" t="s">
        <v>543</v>
      </c>
      <c r="E333" s="45">
        <v>16.33</v>
      </c>
      <c r="F333" s="54">
        <f t="shared" si="36"/>
        <v>8252.0389</v>
      </c>
      <c r="G333" s="61">
        <v>17.22</v>
      </c>
      <c r="H333" s="61">
        <f t="shared" si="35"/>
        <v>8249.5854</v>
      </c>
      <c r="I333" s="61">
        <f t="shared" si="34"/>
        <v>16.325790900635255</v>
      </c>
      <c r="J333" s="61">
        <f t="shared" si="37"/>
        <v>16.33</v>
      </c>
    </row>
    <row r="334" spans="1:10" ht="15.75">
      <c r="A334" s="78">
        <v>318</v>
      </c>
      <c r="B334" s="12" t="s">
        <v>1454</v>
      </c>
      <c r="C334" s="25" t="s">
        <v>1283</v>
      </c>
      <c r="D334" s="25" t="s">
        <v>454</v>
      </c>
      <c r="E334" s="46">
        <v>0.71</v>
      </c>
      <c r="F334" s="54">
        <f t="shared" si="36"/>
        <v>358.7843</v>
      </c>
      <c r="G334" s="61">
        <v>0.75</v>
      </c>
      <c r="H334" s="61">
        <f t="shared" si="35"/>
        <v>359.3025</v>
      </c>
      <c r="I334" s="61">
        <f t="shared" si="34"/>
        <v>0.7110536106548455</v>
      </c>
      <c r="J334" s="61">
        <f t="shared" si="37"/>
        <v>0.71</v>
      </c>
    </row>
    <row r="335" spans="1:10" ht="31.5">
      <c r="A335" s="78">
        <v>319</v>
      </c>
      <c r="B335" s="79" t="s">
        <v>1455</v>
      </c>
      <c r="C335" s="83" t="s">
        <v>1284</v>
      </c>
      <c r="D335" s="83" t="s">
        <v>519</v>
      </c>
      <c r="E335" s="81">
        <v>0.8</v>
      </c>
      <c r="F335" s="82">
        <f t="shared" si="36"/>
        <v>404.264</v>
      </c>
      <c r="G335" s="61">
        <v>0.84</v>
      </c>
      <c r="H335" s="61">
        <f t="shared" si="35"/>
        <v>402.4188</v>
      </c>
      <c r="I335" s="61">
        <f t="shared" si="34"/>
        <v>0.796380043933427</v>
      </c>
      <c r="J335" s="61">
        <f t="shared" si="37"/>
        <v>0.8</v>
      </c>
    </row>
    <row r="336" spans="1:10" ht="31.5">
      <c r="A336" s="78">
        <v>320</v>
      </c>
      <c r="B336" s="79" t="s">
        <v>1456</v>
      </c>
      <c r="C336" s="83" t="s">
        <v>544</v>
      </c>
      <c r="D336" s="83" t="s">
        <v>545</v>
      </c>
      <c r="E336" s="81">
        <v>0.82</v>
      </c>
      <c r="F336" s="82">
        <f t="shared" si="36"/>
        <v>414.37059999999997</v>
      </c>
      <c r="G336" s="61">
        <v>0.87</v>
      </c>
      <c r="H336" s="61">
        <f t="shared" si="35"/>
        <v>416.79089999999997</v>
      </c>
      <c r="I336" s="61">
        <f t="shared" si="34"/>
        <v>0.8248221883596207</v>
      </c>
      <c r="J336" s="61">
        <f t="shared" si="37"/>
        <v>0.82</v>
      </c>
    </row>
    <row r="337" spans="1:10" ht="15.75">
      <c r="A337" s="78">
        <v>321</v>
      </c>
      <c r="B337" s="79" t="s">
        <v>1457</v>
      </c>
      <c r="C337" s="83" t="s">
        <v>546</v>
      </c>
      <c r="D337" s="83" t="s">
        <v>547</v>
      </c>
      <c r="E337" s="81">
        <v>3.37</v>
      </c>
      <c r="F337" s="82">
        <f t="shared" si="36"/>
        <v>1702.9621</v>
      </c>
      <c r="G337" s="61">
        <v>3.55</v>
      </c>
      <c r="H337" s="61">
        <f t="shared" si="35"/>
        <v>1700.6985</v>
      </c>
      <c r="I337" s="61">
        <f t="shared" si="34"/>
        <v>3.365653757099602</v>
      </c>
      <c r="J337" s="61">
        <f t="shared" si="37"/>
        <v>3.37</v>
      </c>
    </row>
    <row r="338" spans="1:10" ht="31.5">
      <c r="A338" s="78">
        <v>322</v>
      </c>
      <c r="B338" s="79" t="s">
        <v>1458</v>
      </c>
      <c r="C338" s="83" t="s">
        <v>548</v>
      </c>
      <c r="D338" s="83" t="s">
        <v>549</v>
      </c>
      <c r="E338" s="81">
        <v>12.93</v>
      </c>
      <c r="F338" s="82">
        <f t="shared" si="36"/>
        <v>6533.916899999999</v>
      </c>
      <c r="G338" s="61">
        <v>13.64</v>
      </c>
      <c r="H338" s="61">
        <f t="shared" si="35"/>
        <v>6534.5148</v>
      </c>
      <c r="I338" s="61">
        <f t="shared" si="34"/>
        <v>12.931694999109457</v>
      </c>
      <c r="J338" s="61">
        <f t="shared" si="37"/>
        <v>12.93</v>
      </c>
    </row>
    <row r="339" spans="1:10" ht="31.5">
      <c r="A339" s="78">
        <v>323</v>
      </c>
      <c r="B339" s="79" t="s">
        <v>1459</v>
      </c>
      <c r="C339" s="83" t="s">
        <v>550</v>
      </c>
      <c r="D339" s="83" t="s">
        <v>551</v>
      </c>
      <c r="E339" s="81">
        <v>4.27</v>
      </c>
      <c r="F339" s="82">
        <f t="shared" si="36"/>
        <v>2157.7590999999998</v>
      </c>
      <c r="G339" s="61">
        <v>4.5</v>
      </c>
      <c r="H339" s="61">
        <f t="shared" si="35"/>
        <v>2155.815</v>
      </c>
      <c r="I339" s="61">
        <f t="shared" si="34"/>
        <v>4.266321663929073</v>
      </c>
      <c r="J339" s="61">
        <f t="shared" si="37"/>
        <v>4.27</v>
      </c>
    </row>
    <row r="340" spans="1:10" ht="15.75">
      <c r="A340" s="78">
        <v>324</v>
      </c>
      <c r="B340" s="79" t="s">
        <v>1460</v>
      </c>
      <c r="C340" s="83" t="s">
        <v>1285</v>
      </c>
      <c r="D340" s="83" t="s">
        <v>453</v>
      </c>
      <c r="E340" s="81">
        <v>1.51</v>
      </c>
      <c r="F340" s="82">
        <f t="shared" si="36"/>
        <v>763.0482999999999</v>
      </c>
      <c r="G340" s="61">
        <v>1.59</v>
      </c>
      <c r="H340" s="61">
        <f t="shared" si="35"/>
        <v>761.7213</v>
      </c>
      <c r="I340" s="61">
        <f t="shared" si="34"/>
        <v>1.5074336545882727</v>
      </c>
      <c r="J340" s="61">
        <f t="shared" si="37"/>
        <v>1.51</v>
      </c>
    </row>
    <row r="341" spans="1:10" ht="15.75">
      <c r="A341" s="78">
        <v>325</v>
      </c>
      <c r="B341" s="79" t="s">
        <v>1461</v>
      </c>
      <c r="C341" s="83" t="s">
        <v>1286</v>
      </c>
      <c r="D341" s="83" t="s">
        <v>453</v>
      </c>
      <c r="E341" s="81">
        <v>0.57</v>
      </c>
      <c r="F341" s="82">
        <f t="shared" si="36"/>
        <v>288.0381</v>
      </c>
      <c r="G341" s="61">
        <v>0.6</v>
      </c>
      <c r="H341" s="61">
        <f t="shared" si="35"/>
        <v>287.442</v>
      </c>
      <c r="I341" s="61">
        <f t="shared" si="34"/>
        <v>0.5688428885238764</v>
      </c>
      <c r="J341" s="61">
        <f t="shared" si="37"/>
        <v>0.57</v>
      </c>
    </row>
    <row r="342" spans="1:10" ht="15.75">
      <c r="A342" s="78">
        <v>326</v>
      </c>
      <c r="B342" s="79" t="s">
        <v>21</v>
      </c>
      <c r="C342" s="83" t="s">
        <v>23</v>
      </c>
      <c r="D342" s="83" t="s">
        <v>452</v>
      </c>
      <c r="E342" s="81">
        <v>8.3</v>
      </c>
      <c r="F342" s="82">
        <f t="shared" si="36"/>
        <v>4194.2390000000005</v>
      </c>
      <c r="G342" s="61">
        <v>8.75</v>
      </c>
      <c r="H342" s="61">
        <f t="shared" si="35"/>
        <v>4191.8625</v>
      </c>
      <c r="I342" s="61">
        <f t="shared" si="34"/>
        <v>8.295625457639865</v>
      </c>
      <c r="J342" s="61">
        <f t="shared" si="37"/>
        <v>8.3</v>
      </c>
    </row>
    <row r="343" spans="1:10" ht="15.75">
      <c r="A343" s="78">
        <v>327</v>
      </c>
      <c r="B343" s="79" t="s">
        <v>22</v>
      </c>
      <c r="C343" s="83" t="s">
        <v>24</v>
      </c>
      <c r="D343" s="83" t="s">
        <v>449</v>
      </c>
      <c r="E343" s="81">
        <v>6.07</v>
      </c>
      <c r="F343" s="82">
        <f t="shared" si="36"/>
        <v>3067.3531000000003</v>
      </c>
      <c r="G343" s="61">
        <v>6.4</v>
      </c>
      <c r="H343" s="61">
        <f t="shared" si="35"/>
        <v>3066.0480000000002</v>
      </c>
      <c r="I343" s="61">
        <f t="shared" si="34"/>
        <v>6.067657477588016</v>
      </c>
      <c r="J343" s="61">
        <f t="shared" si="37"/>
        <v>6.07</v>
      </c>
    </row>
    <row r="344" spans="1:10" ht="15.75">
      <c r="A344" s="78">
        <v>328</v>
      </c>
      <c r="B344" s="79" t="s">
        <v>1462</v>
      </c>
      <c r="C344" s="83" t="s">
        <v>1287</v>
      </c>
      <c r="D344" s="83" t="s">
        <v>450</v>
      </c>
      <c r="E344" s="81">
        <v>10.9</v>
      </c>
      <c r="F344" s="82">
        <f t="shared" si="36"/>
        <v>5508.097</v>
      </c>
      <c r="G344" s="61">
        <v>11.5</v>
      </c>
      <c r="H344" s="61">
        <f t="shared" si="35"/>
        <v>5509.305</v>
      </c>
      <c r="I344" s="61">
        <f t="shared" si="34"/>
        <v>10.902822030040966</v>
      </c>
      <c r="J344" s="61">
        <f t="shared" si="37"/>
        <v>10.9</v>
      </c>
    </row>
    <row r="345" spans="1:10" ht="31.5">
      <c r="A345" s="78">
        <v>329</v>
      </c>
      <c r="B345" s="79" t="s">
        <v>27</v>
      </c>
      <c r="C345" s="83" t="s">
        <v>552</v>
      </c>
      <c r="D345" s="83" t="s">
        <v>553</v>
      </c>
      <c r="E345" s="81">
        <v>4.46</v>
      </c>
      <c r="F345" s="82">
        <f t="shared" si="36"/>
        <v>2253.7718</v>
      </c>
      <c r="G345" s="61">
        <v>4.7</v>
      </c>
      <c r="H345" s="61">
        <f t="shared" si="35"/>
        <v>2251.629</v>
      </c>
      <c r="I345" s="61">
        <f t="shared" si="34"/>
        <v>4.455935960103698</v>
      </c>
      <c r="J345" s="61">
        <f t="shared" si="37"/>
        <v>4.46</v>
      </c>
    </row>
    <row r="346" spans="1:10" ht="15.75">
      <c r="A346" s="78">
        <v>330</v>
      </c>
      <c r="B346" s="79" t="s">
        <v>458</v>
      </c>
      <c r="C346" s="83" t="s">
        <v>457</v>
      </c>
      <c r="D346" s="83" t="s">
        <v>556</v>
      </c>
      <c r="E346" s="81">
        <v>9.48</v>
      </c>
      <c r="F346" s="82">
        <f t="shared" si="36"/>
        <v>4790.5284</v>
      </c>
      <c r="G346" s="61">
        <v>10</v>
      </c>
      <c r="H346" s="61">
        <f t="shared" si="35"/>
        <v>4790.7</v>
      </c>
      <c r="I346" s="61">
        <f t="shared" si="34"/>
        <v>9.480714808731273</v>
      </c>
      <c r="J346" s="61">
        <f t="shared" si="37"/>
        <v>9.48</v>
      </c>
    </row>
    <row r="347" spans="1:10" ht="15.75">
      <c r="A347" s="78">
        <v>331</v>
      </c>
      <c r="B347" s="79" t="s">
        <v>1463</v>
      </c>
      <c r="C347" s="83" t="s">
        <v>1288</v>
      </c>
      <c r="D347" s="83" t="s">
        <v>455</v>
      </c>
      <c r="E347" s="81">
        <v>2.48</v>
      </c>
      <c r="F347" s="82">
        <f t="shared" si="36"/>
        <v>1253.2184</v>
      </c>
      <c r="G347" s="61">
        <v>2.62</v>
      </c>
      <c r="H347" s="61">
        <f t="shared" si="35"/>
        <v>1255.1634000000001</v>
      </c>
      <c r="I347" s="61">
        <f t="shared" si="34"/>
        <v>2.483947279887594</v>
      </c>
      <c r="J347" s="61">
        <f t="shared" si="37"/>
        <v>2.48</v>
      </c>
    </row>
    <row r="348" spans="1:10" ht="12.75">
      <c r="A348" s="113" t="s">
        <v>773</v>
      </c>
      <c r="B348" s="114"/>
      <c r="C348" s="114"/>
      <c r="D348" s="114"/>
      <c r="E348" s="114"/>
      <c r="F348" s="115"/>
      <c r="G348" s="61"/>
      <c r="H348" s="61"/>
      <c r="I348" s="61">
        <f t="shared" si="34"/>
        <v>0</v>
      </c>
      <c r="J348" s="61">
        <f t="shared" si="37"/>
        <v>0</v>
      </c>
    </row>
    <row r="349" spans="1:10" ht="63">
      <c r="A349" s="78">
        <v>332</v>
      </c>
      <c r="B349" s="79" t="s">
        <v>1464</v>
      </c>
      <c r="C349" s="80" t="s">
        <v>554</v>
      </c>
      <c r="D349" s="80" t="s">
        <v>555</v>
      </c>
      <c r="E349" s="81">
        <v>11.76</v>
      </c>
      <c r="F349" s="82">
        <f>E349*505.33</f>
        <v>5942.6808</v>
      </c>
      <c r="G349" s="61">
        <v>12.4</v>
      </c>
      <c r="H349" s="61">
        <f aca="true" t="shared" si="38" ref="H349:H402">G349*479.07</f>
        <v>5940.468</v>
      </c>
      <c r="I349" s="61">
        <f t="shared" si="34"/>
        <v>11.75608636282678</v>
      </c>
      <c r="J349" s="61">
        <f t="shared" si="37"/>
        <v>11.76</v>
      </c>
    </row>
    <row r="350" spans="1:10" ht="15.75">
      <c r="A350" s="78">
        <v>333</v>
      </c>
      <c r="B350" s="79" t="s">
        <v>1465</v>
      </c>
      <c r="C350" s="83" t="s">
        <v>557</v>
      </c>
      <c r="D350" s="83" t="s">
        <v>558</v>
      </c>
      <c r="E350" s="81">
        <v>2.35</v>
      </c>
      <c r="F350" s="82">
        <f aca="true" t="shared" si="39" ref="F350:F403">E350*505.33</f>
        <v>1187.5255</v>
      </c>
      <c r="G350" s="61">
        <v>2.48</v>
      </c>
      <c r="H350" s="61">
        <f t="shared" si="38"/>
        <v>1188.0936</v>
      </c>
      <c r="I350" s="61">
        <f t="shared" si="34"/>
        <v>2.3512172725653557</v>
      </c>
      <c r="J350" s="61">
        <f t="shared" si="37"/>
        <v>2.35</v>
      </c>
    </row>
    <row r="351" spans="1:10" ht="15.75">
      <c r="A351" s="78">
        <v>334</v>
      </c>
      <c r="B351" s="79" t="s">
        <v>1466</v>
      </c>
      <c r="C351" s="83" t="s">
        <v>559</v>
      </c>
      <c r="D351" s="83" t="s">
        <v>560</v>
      </c>
      <c r="E351" s="81">
        <v>3.27</v>
      </c>
      <c r="F351" s="82">
        <f t="shared" si="39"/>
        <v>1652.4291</v>
      </c>
      <c r="G351" s="61">
        <v>3.45</v>
      </c>
      <c r="H351" s="61">
        <f t="shared" si="38"/>
        <v>1652.7915</v>
      </c>
      <c r="I351" s="61">
        <f t="shared" si="34"/>
        <v>3.2708466090122896</v>
      </c>
      <c r="J351" s="61">
        <f t="shared" si="37"/>
        <v>3.27</v>
      </c>
    </row>
    <row r="352" spans="1:10" ht="31.5">
      <c r="A352" s="78">
        <v>335</v>
      </c>
      <c r="B352" s="79" t="s">
        <v>1094</v>
      </c>
      <c r="C352" s="83" t="s">
        <v>561</v>
      </c>
      <c r="D352" s="83" t="s">
        <v>562</v>
      </c>
      <c r="E352" s="81">
        <v>0.66</v>
      </c>
      <c r="F352" s="82">
        <f t="shared" si="39"/>
        <v>333.5178</v>
      </c>
      <c r="G352" s="61">
        <v>0.7</v>
      </c>
      <c r="H352" s="61">
        <f t="shared" si="38"/>
        <v>335.349</v>
      </c>
      <c r="I352" s="61">
        <f t="shared" si="34"/>
        <v>0.6636500366111892</v>
      </c>
      <c r="J352" s="61">
        <f t="shared" si="37"/>
        <v>0.66</v>
      </c>
    </row>
    <row r="353" spans="1:10" ht="31.5">
      <c r="A353" s="78">
        <v>336</v>
      </c>
      <c r="B353" s="79" t="s">
        <v>1095</v>
      </c>
      <c r="C353" s="83" t="s">
        <v>563</v>
      </c>
      <c r="D353" s="83" t="s">
        <v>610</v>
      </c>
      <c r="E353" s="81">
        <v>1.06</v>
      </c>
      <c r="F353" s="82">
        <f t="shared" si="39"/>
        <v>535.6498</v>
      </c>
      <c r="G353" s="61">
        <v>1.12</v>
      </c>
      <c r="H353" s="61">
        <f t="shared" si="38"/>
        <v>536.5584</v>
      </c>
      <c r="I353" s="61">
        <f t="shared" si="34"/>
        <v>1.0618400585779026</v>
      </c>
      <c r="J353" s="61">
        <f t="shared" si="37"/>
        <v>1.06</v>
      </c>
    </row>
    <row r="354" spans="1:10" ht="31.5">
      <c r="A354" s="78">
        <v>337</v>
      </c>
      <c r="B354" s="79" t="s">
        <v>1096</v>
      </c>
      <c r="C354" s="83" t="s">
        <v>564</v>
      </c>
      <c r="D354" s="83" t="s">
        <v>565</v>
      </c>
      <c r="E354" s="81">
        <v>3.46</v>
      </c>
      <c r="F354" s="82">
        <f t="shared" si="39"/>
        <v>1748.4417999999998</v>
      </c>
      <c r="G354" s="61">
        <v>3.65</v>
      </c>
      <c r="H354" s="61">
        <f t="shared" si="38"/>
        <v>1748.6055</v>
      </c>
      <c r="I354" s="61">
        <f t="shared" si="34"/>
        <v>3.4604609051869146</v>
      </c>
      <c r="J354" s="61">
        <f t="shared" si="37"/>
        <v>3.46</v>
      </c>
    </row>
    <row r="355" spans="1:10" ht="15.75">
      <c r="A355" s="78">
        <v>338</v>
      </c>
      <c r="B355" s="79" t="s">
        <v>1097</v>
      </c>
      <c r="C355" s="83" t="s">
        <v>566</v>
      </c>
      <c r="D355" s="83" t="s">
        <v>483</v>
      </c>
      <c r="E355" s="81">
        <v>7.05</v>
      </c>
      <c r="F355" s="82">
        <f t="shared" si="39"/>
        <v>3562.5764999999997</v>
      </c>
      <c r="G355" s="61">
        <v>7.44</v>
      </c>
      <c r="H355" s="61">
        <f t="shared" si="38"/>
        <v>3564.2808</v>
      </c>
      <c r="I355" s="61">
        <f t="shared" si="34"/>
        <v>7.053651817696068</v>
      </c>
      <c r="J355" s="61">
        <f t="shared" si="37"/>
        <v>7.05</v>
      </c>
    </row>
    <row r="356" spans="1:10" ht="15.75">
      <c r="A356" s="78">
        <v>339</v>
      </c>
      <c r="B356" s="79" t="s">
        <v>1098</v>
      </c>
      <c r="C356" s="83" t="s">
        <v>567</v>
      </c>
      <c r="D356" s="83" t="s">
        <v>568</v>
      </c>
      <c r="E356" s="81">
        <v>10.34</v>
      </c>
      <c r="F356" s="82">
        <f t="shared" si="39"/>
        <v>5225.1122</v>
      </c>
      <c r="G356" s="61">
        <v>10.91</v>
      </c>
      <c r="H356" s="61">
        <f t="shared" si="38"/>
        <v>5226.6537</v>
      </c>
      <c r="I356" s="61">
        <f t="shared" si="34"/>
        <v>10.34345985632582</v>
      </c>
      <c r="J356" s="61">
        <f t="shared" si="37"/>
        <v>10.34</v>
      </c>
    </row>
    <row r="357" spans="1:10" ht="15.75">
      <c r="A357" s="78">
        <v>340</v>
      </c>
      <c r="B357" s="79" t="s">
        <v>1099</v>
      </c>
      <c r="C357" s="83" t="s">
        <v>569</v>
      </c>
      <c r="D357" s="83" t="s">
        <v>570</v>
      </c>
      <c r="E357" s="81">
        <v>5.18</v>
      </c>
      <c r="F357" s="82">
        <f t="shared" si="39"/>
        <v>2617.6094</v>
      </c>
      <c r="G357" s="61">
        <v>5.46</v>
      </c>
      <c r="H357" s="61">
        <f t="shared" si="38"/>
        <v>2615.7222</v>
      </c>
      <c r="I357" s="61">
        <f t="shared" si="34"/>
        <v>5.176470285567276</v>
      </c>
      <c r="J357" s="61">
        <f t="shared" si="37"/>
        <v>5.18</v>
      </c>
    </row>
    <row r="358" spans="1:10" ht="15.75">
      <c r="A358" s="78">
        <v>341</v>
      </c>
      <c r="B358" s="79" t="s">
        <v>1100</v>
      </c>
      <c r="C358" s="83" t="s">
        <v>571</v>
      </c>
      <c r="D358" s="83" t="s">
        <v>885</v>
      </c>
      <c r="E358" s="81">
        <v>7.39</v>
      </c>
      <c r="F358" s="82">
        <f t="shared" si="39"/>
        <v>3734.3886999999995</v>
      </c>
      <c r="G358" s="70">
        <v>7.8</v>
      </c>
      <c r="H358" s="70">
        <f t="shared" si="38"/>
        <v>3736.7459999999996</v>
      </c>
      <c r="I358" s="70">
        <f t="shared" si="34"/>
        <v>7.394957550810393</v>
      </c>
      <c r="J358" s="70">
        <f t="shared" si="37"/>
        <v>7.39</v>
      </c>
    </row>
    <row r="359" spans="1:10" ht="31.5">
      <c r="A359" s="78">
        <v>342</v>
      </c>
      <c r="B359" s="79" t="s">
        <v>1101</v>
      </c>
      <c r="C359" s="83" t="s">
        <v>572</v>
      </c>
      <c r="D359" s="83" t="s">
        <v>886</v>
      </c>
      <c r="E359" s="81">
        <v>3.79</v>
      </c>
      <c r="F359" s="82">
        <f t="shared" si="39"/>
        <v>1915.2006999999999</v>
      </c>
      <c r="G359" s="70">
        <v>4</v>
      </c>
      <c r="H359" s="70">
        <f t="shared" si="38"/>
        <v>1916.28</v>
      </c>
      <c r="I359" s="70">
        <f t="shared" si="34"/>
        <v>3.7922859234925093</v>
      </c>
      <c r="J359" s="70">
        <f t="shared" si="37"/>
        <v>3.79</v>
      </c>
    </row>
    <row r="360" spans="1:10" ht="15.75">
      <c r="A360" s="78">
        <v>343</v>
      </c>
      <c r="B360" s="10" t="s">
        <v>1102</v>
      </c>
      <c r="C360" s="23" t="s">
        <v>573</v>
      </c>
      <c r="D360" s="23" t="s">
        <v>574</v>
      </c>
      <c r="E360" s="45">
        <v>3.53</v>
      </c>
      <c r="F360" s="54">
        <f t="shared" si="39"/>
        <v>1783.8148999999999</v>
      </c>
      <c r="G360" s="61">
        <v>3.72</v>
      </c>
      <c r="H360" s="61">
        <f t="shared" si="38"/>
        <v>1782.1404</v>
      </c>
      <c r="I360" s="61">
        <f t="shared" si="34"/>
        <v>3.526825908848034</v>
      </c>
      <c r="J360" s="61">
        <f t="shared" si="37"/>
        <v>3.53</v>
      </c>
    </row>
    <row r="361" spans="1:10" ht="15.75">
      <c r="A361" s="78">
        <v>344</v>
      </c>
      <c r="B361" s="79" t="s">
        <v>1103</v>
      </c>
      <c r="C361" s="83" t="s">
        <v>484</v>
      </c>
      <c r="D361" s="83" t="s">
        <v>485</v>
      </c>
      <c r="E361" s="81">
        <v>7.68</v>
      </c>
      <c r="F361" s="82">
        <f t="shared" si="39"/>
        <v>3880.9343999999996</v>
      </c>
      <c r="G361" s="61">
        <v>8.1</v>
      </c>
      <c r="H361" s="61">
        <f t="shared" si="38"/>
        <v>3880.4669999999996</v>
      </c>
      <c r="I361" s="61">
        <f t="shared" si="34"/>
        <v>7.679378995072331</v>
      </c>
      <c r="J361" s="61">
        <f t="shared" si="37"/>
        <v>7.68</v>
      </c>
    </row>
    <row r="362" spans="1:10" ht="15.75">
      <c r="A362" s="78">
        <v>345</v>
      </c>
      <c r="B362" s="79" t="s">
        <v>1104</v>
      </c>
      <c r="C362" s="83" t="s">
        <v>575</v>
      </c>
      <c r="D362" s="83" t="s">
        <v>579</v>
      </c>
      <c r="E362" s="81">
        <v>2.71</v>
      </c>
      <c r="F362" s="82">
        <f t="shared" si="39"/>
        <v>1369.4442999999999</v>
      </c>
      <c r="G362" s="61">
        <v>2.86</v>
      </c>
      <c r="H362" s="61">
        <f t="shared" si="38"/>
        <v>1370.1401999999998</v>
      </c>
      <c r="I362" s="61">
        <f t="shared" si="34"/>
        <v>2.711484435297144</v>
      </c>
      <c r="J362" s="61">
        <f t="shared" si="37"/>
        <v>2.71</v>
      </c>
    </row>
    <row r="363" spans="1:10" ht="15.75">
      <c r="A363" s="78">
        <v>346</v>
      </c>
      <c r="B363" s="79" t="s">
        <v>1105</v>
      </c>
      <c r="C363" s="83" t="s">
        <v>576</v>
      </c>
      <c r="D363" s="83" t="s">
        <v>577</v>
      </c>
      <c r="E363" s="81">
        <v>2.71</v>
      </c>
      <c r="F363" s="82">
        <f t="shared" si="39"/>
        <v>1369.4442999999999</v>
      </c>
      <c r="G363" s="61">
        <v>2.86</v>
      </c>
      <c r="H363" s="61">
        <f t="shared" si="38"/>
        <v>1370.1401999999998</v>
      </c>
      <c r="I363" s="61">
        <f t="shared" si="34"/>
        <v>2.711484435297144</v>
      </c>
      <c r="J363" s="61">
        <f t="shared" si="37"/>
        <v>2.71</v>
      </c>
    </row>
    <row r="364" spans="1:10" ht="33.75" customHeight="1">
      <c r="A364" s="78">
        <v>347</v>
      </c>
      <c r="B364" s="79" t="s">
        <v>1106</v>
      </c>
      <c r="C364" s="83" t="s">
        <v>578</v>
      </c>
      <c r="D364" s="83" t="s">
        <v>887</v>
      </c>
      <c r="E364" s="81">
        <v>12.34</v>
      </c>
      <c r="F364" s="82">
        <f t="shared" si="39"/>
        <v>6235.772199999999</v>
      </c>
      <c r="G364" s="70">
        <v>13.02</v>
      </c>
      <c r="H364" s="70">
        <f t="shared" si="38"/>
        <v>6237.4914</v>
      </c>
      <c r="I364" s="70">
        <f t="shared" si="34"/>
        <v>12.343890680968117</v>
      </c>
      <c r="J364" s="70">
        <f t="shared" si="37"/>
        <v>12.34</v>
      </c>
    </row>
    <row r="365" spans="1:10" ht="36" customHeight="1">
      <c r="A365" s="78">
        <v>348</v>
      </c>
      <c r="B365" s="79" t="s">
        <v>1107</v>
      </c>
      <c r="C365" s="83" t="s">
        <v>1289</v>
      </c>
      <c r="D365" s="83" t="s">
        <v>888</v>
      </c>
      <c r="E365" s="81">
        <v>7.4</v>
      </c>
      <c r="F365" s="82">
        <f t="shared" si="39"/>
        <v>3739.442</v>
      </c>
      <c r="G365" s="70">
        <v>7.81</v>
      </c>
      <c r="H365" s="70">
        <f t="shared" si="38"/>
        <v>3741.5366999999997</v>
      </c>
      <c r="I365" s="70">
        <f t="shared" si="34"/>
        <v>7.404438265619124</v>
      </c>
      <c r="J365" s="70">
        <f t="shared" si="37"/>
        <v>7.4</v>
      </c>
    </row>
    <row r="366" spans="1:10" ht="15.75">
      <c r="A366" s="78">
        <v>349</v>
      </c>
      <c r="B366" s="79" t="s">
        <v>1108</v>
      </c>
      <c r="C366" s="80" t="s">
        <v>580</v>
      </c>
      <c r="D366" s="80" t="s">
        <v>581</v>
      </c>
      <c r="E366" s="81">
        <v>1.56</v>
      </c>
      <c r="F366" s="82">
        <f t="shared" si="39"/>
        <v>788.3148</v>
      </c>
      <c r="G366" s="61">
        <v>1.65</v>
      </c>
      <c r="H366" s="61">
        <f t="shared" si="38"/>
        <v>790.4654999999999</v>
      </c>
      <c r="I366" s="61">
        <f t="shared" si="34"/>
        <v>1.56431794344066</v>
      </c>
      <c r="J366" s="61">
        <f t="shared" si="37"/>
        <v>1.56</v>
      </c>
    </row>
    <row r="367" spans="1:10" ht="15.75">
      <c r="A367" s="78">
        <v>350</v>
      </c>
      <c r="B367" s="79" t="s">
        <v>889</v>
      </c>
      <c r="C367" s="80" t="s">
        <v>890</v>
      </c>
      <c r="D367" s="80" t="s">
        <v>891</v>
      </c>
      <c r="E367" s="81">
        <v>2.46</v>
      </c>
      <c r="F367" s="82">
        <f t="shared" si="39"/>
        <v>1243.1118</v>
      </c>
      <c r="G367" s="71">
        <v>2.59</v>
      </c>
      <c r="H367" s="71">
        <f t="shared" si="38"/>
        <v>1240.7912999999999</v>
      </c>
      <c r="I367" s="71">
        <f t="shared" si="34"/>
        <v>2.4555051354613995</v>
      </c>
      <c r="J367" s="71">
        <f t="shared" si="37"/>
        <v>2.46</v>
      </c>
    </row>
    <row r="368" spans="1:10" ht="15.75">
      <c r="A368" s="78">
        <v>351</v>
      </c>
      <c r="B368" s="79" t="s">
        <v>1109</v>
      </c>
      <c r="C368" s="83" t="s">
        <v>582</v>
      </c>
      <c r="D368" s="83" t="s">
        <v>583</v>
      </c>
      <c r="E368" s="81">
        <v>5.69</v>
      </c>
      <c r="F368" s="82">
        <f t="shared" si="39"/>
        <v>2875.3277000000003</v>
      </c>
      <c r="G368" s="61">
        <v>6</v>
      </c>
      <c r="H368" s="61">
        <f t="shared" si="38"/>
        <v>2874.42</v>
      </c>
      <c r="I368" s="61">
        <f t="shared" si="34"/>
        <v>5.688428885238764</v>
      </c>
      <c r="J368" s="61">
        <f t="shared" si="37"/>
        <v>5.69</v>
      </c>
    </row>
    <row r="369" spans="1:10" ht="15.75">
      <c r="A369" s="78">
        <v>352</v>
      </c>
      <c r="B369" s="79" t="s">
        <v>17</v>
      </c>
      <c r="C369" s="83" t="s">
        <v>16</v>
      </c>
      <c r="D369" s="83" t="s">
        <v>486</v>
      </c>
      <c r="E369" s="81">
        <v>5.69</v>
      </c>
      <c r="F369" s="82">
        <f t="shared" si="39"/>
        <v>2875.3277000000003</v>
      </c>
      <c r="G369" s="61">
        <v>6</v>
      </c>
      <c r="H369" s="61">
        <f t="shared" si="38"/>
        <v>2874.42</v>
      </c>
      <c r="I369" s="61">
        <f t="shared" si="34"/>
        <v>5.688428885238764</v>
      </c>
      <c r="J369" s="61">
        <f t="shared" si="37"/>
        <v>5.69</v>
      </c>
    </row>
    <row r="370" spans="1:10" ht="15.75">
      <c r="A370" s="78">
        <v>353</v>
      </c>
      <c r="B370" s="79" t="s">
        <v>1529</v>
      </c>
      <c r="C370" s="83" t="s">
        <v>1530</v>
      </c>
      <c r="D370" s="83" t="s">
        <v>1531</v>
      </c>
      <c r="E370" s="81">
        <v>3.89</v>
      </c>
      <c r="F370" s="82">
        <f t="shared" si="39"/>
        <v>1965.7337</v>
      </c>
      <c r="G370" s="61"/>
      <c r="H370" s="61"/>
      <c r="I370" s="61"/>
      <c r="J370" s="61"/>
    </row>
    <row r="371" spans="1:10" ht="15.75">
      <c r="A371" s="78">
        <v>354</v>
      </c>
      <c r="B371" s="79" t="s">
        <v>1110</v>
      </c>
      <c r="C371" s="83" t="s">
        <v>584</v>
      </c>
      <c r="D371" s="83" t="s">
        <v>487</v>
      </c>
      <c r="E371" s="81">
        <v>4.74</v>
      </c>
      <c r="F371" s="82">
        <f t="shared" si="39"/>
        <v>2395.2642</v>
      </c>
      <c r="G371" s="61">
        <v>5</v>
      </c>
      <c r="H371" s="61">
        <f t="shared" si="38"/>
        <v>2395.35</v>
      </c>
      <c r="I371" s="61">
        <f t="shared" si="34"/>
        <v>4.7403574043656365</v>
      </c>
      <c r="J371" s="61">
        <f t="shared" si="37"/>
        <v>4.74</v>
      </c>
    </row>
    <row r="372" spans="1:10" ht="15.75">
      <c r="A372" s="78">
        <v>355</v>
      </c>
      <c r="B372" s="79" t="s">
        <v>488</v>
      </c>
      <c r="C372" s="83" t="s">
        <v>489</v>
      </c>
      <c r="D372" s="83" t="s">
        <v>490</v>
      </c>
      <c r="E372" s="81">
        <v>4.74</v>
      </c>
      <c r="F372" s="82">
        <f t="shared" si="39"/>
        <v>2395.2642</v>
      </c>
      <c r="G372" s="61"/>
      <c r="H372" s="61"/>
      <c r="I372" s="61"/>
      <c r="J372" s="61"/>
    </row>
    <row r="373" spans="1:10" ht="31.5">
      <c r="A373" s="78">
        <v>356</v>
      </c>
      <c r="B373" s="79" t="s">
        <v>1111</v>
      </c>
      <c r="C373" s="83" t="s">
        <v>585</v>
      </c>
      <c r="D373" s="83" t="s">
        <v>892</v>
      </c>
      <c r="E373" s="81">
        <v>10.43</v>
      </c>
      <c r="F373" s="82">
        <f t="shared" si="39"/>
        <v>5270.591899999999</v>
      </c>
      <c r="G373" s="70">
        <v>11</v>
      </c>
      <c r="H373" s="70">
        <f t="shared" si="38"/>
        <v>5269.7699999999995</v>
      </c>
      <c r="I373" s="70">
        <f t="shared" si="34"/>
        <v>10.4287862896044</v>
      </c>
      <c r="J373" s="70">
        <f t="shared" si="37"/>
        <v>10.43</v>
      </c>
    </row>
    <row r="374" spans="1:10" ht="15.75">
      <c r="A374" s="78">
        <v>357</v>
      </c>
      <c r="B374" s="79" t="s">
        <v>1112</v>
      </c>
      <c r="C374" s="83" t="s">
        <v>586</v>
      </c>
      <c r="D374" s="83" t="s">
        <v>587</v>
      </c>
      <c r="E374" s="81">
        <v>12.69</v>
      </c>
      <c r="F374" s="82">
        <f t="shared" si="39"/>
        <v>6412.637699999999</v>
      </c>
      <c r="G374" s="61">
        <v>13.38</v>
      </c>
      <c r="H374" s="61">
        <f t="shared" si="38"/>
        <v>6409.9566</v>
      </c>
      <c r="I374" s="61">
        <f t="shared" si="34"/>
        <v>12.685196414082446</v>
      </c>
      <c r="J374" s="61">
        <f t="shared" si="37"/>
        <v>12.69</v>
      </c>
    </row>
    <row r="375" spans="1:10" ht="15.75">
      <c r="A375" s="78">
        <v>358</v>
      </c>
      <c r="B375" s="79" t="s">
        <v>1472</v>
      </c>
      <c r="C375" s="84" t="s">
        <v>588</v>
      </c>
      <c r="D375" s="84" t="s">
        <v>893</v>
      </c>
      <c r="E375" s="81">
        <v>4.74</v>
      </c>
      <c r="F375" s="82">
        <f t="shared" si="39"/>
        <v>2395.2642</v>
      </c>
      <c r="G375" s="70">
        <v>5</v>
      </c>
      <c r="H375" s="70">
        <f t="shared" si="38"/>
        <v>2395.35</v>
      </c>
      <c r="I375" s="70">
        <f t="shared" si="34"/>
        <v>4.7403574043656365</v>
      </c>
      <c r="J375" s="70">
        <f t="shared" si="37"/>
        <v>4.74</v>
      </c>
    </row>
    <row r="376" spans="1:10" ht="15.75">
      <c r="A376" s="78">
        <v>359</v>
      </c>
      <c r="B376" s="79" t="s">
        <v>1113</v>
      </c>
      <c r="C376" s="83" t="s">
        <v>589</v>
      </c>
      <c r="D376" s="83" t="s">
        <v>590</v>
      </c>
      <c r="E376" s="81">
        <v>18.81</v>
      </c>
      <c r="F376" s="82">
        <f t="shared" si="39"/>
        <v>9505.2573</v>
      </c>
      <c r="G376" s="61">
        <v>19.84</v>
      </c>
      <c r="H376" s="61">
        <f t="shared" si="38"/>
        <v>9504.7488</v>
      </c>
      <c r="I376" s="61">
        <f t="shared" si="34"/>
        <v>18.809738180522846</v>
      </c>
      <c r="J376" s="61">
        <f t="shared" si="37"/>
        <v>18.81</v>
      </c>
    </row>
    <row r="377" spans="1:10" ht="15.75">
      <c r="A377" s="78">
        <v>360</v>
      </c>
      <c r="B377" s="79" t="s">
        <v>1114</v>
      </c>
      <c r="C377" s="83" t="s">
        <v>591</v>
      </c>
      <c r="D377" s="83" t="s">
        <v>491</v>
      </c>
      <c r="E377" s="81">
        <v>3.51</v>
      </c>
      <c r="F377" s="82">
        <f t="shared" si="39"/>
        <v>1773.7082999999998</v>
      </c>
      <c r="G377" s="61">
        <v>3.7</v>
      </c>
      <c r="H377" s="61">
        <f t="shared" si="38"/>
        <v>1772.559</v>
      </c>
      <c r="I377" s="61">
        <f t="shared" si="34"/>
        <v>3.5078644792305713</v>
      </c>
      <c r="J377" s="61">
        <f t="shared" si="37"/>
        <v>3.51</v>
      </c>
    </row>
    <row r="378" spans="1:10" ht="15.75">
      <c r="A378" s="78">
        <v>361</v>
      </c>
      <c r="B378" s="79" t="s">
        <v>1115</v>
      </c>
      <c r="C378" s="83" t="s">
        <v>1290</v>
      </c>
      <c r="D378" s="83" t="s">
        <v>894</v>
      </c>
      <c r="E378" s="81">
        <v>1.12</v>
      </c>
      <c r="F378" s="82">
        <f t="shared" si="39"/>
        <v>565.9696</v>
      </c>
      <c r="G378" s="70">
        <v>1.18</v>
      </c>
      <c r="H378" s="70">
        <f t="shared" si="38"/>
        <v>565.3026</v>
      </c>
      <c r="I378" s="70">
        <f t="shared" si="34"/>
        <v>1.1187243474302904</v>
      </c>
      <c r="J378" s="70">
        <f t="shared" si="37"/>
        <v>1.12</v>
      </c>
    </row>
    <row r="379" spans="1:10" ht="33" customHeight="1">
      <c r="A379" s="78">
        <v>362</v>
      </c>
      <c r="B379" s="79" t="s">
        <v>1116</v>
      </c>
      <c r="C379" s="83" t="s">
        <v>1291</v>
      </c>
      <c r="D379" s="83" t="s">
        <v>492</v>
      </c>
      <c r="E379" s="81">
        <v>2.46</v>
      </c>
      <c r="F379" s="82">
        <f t="shared" si="39"/>
        <v>1243.1118</v>
      </c>
      <c r="G379" s="61">
        <v>2.59</v>
      </c>
      <c r="H379" s="61">
        <f t="shared" si="38"/>
        <v>1240.7912999999999</v>
      </c>
      <c r="I379" s="61">
        <f t="shared" si="34"/>
        <v>2.4555051354613995</v>
      </c>
      <c r="J379" s="61">
        <f t="shared" si="37"/>
        <v>2.46</v>
      </c>
    </row>
    <row r="380" spans="1:10" ht="15.75">
      <c r="A380" s="78">
        <v>363</v>
      </c>
      <c r="B380" s="79" t="s">
        <v>1117</v>
      </c>
      <c r="C380" s="83" t="s">
        <v>592</v>
      </c>
      <c r="D380" s="83" t="s">
        <v>593</v>
      </c>
      <c r="E380" s="81">
        <v>5.21</v>
      </c>
      <c r="F380" s="82">
        <f t="shared" si="39"/>
        <v>2632.7693</v>
      </c>
      <c r="G380" s="61">
        <v>5.5</v>
      </c>
      <c r="H380" s="61">
        <f t="shared" si="38"/>
        <v>2634.8849999999998</v>
      </c>
      <c r="I380" s="61">
        <f t="shared" si="34"/>
        <v>5.2143931448022</v>
      </c>
      <c r="J380" s="61">
        <f t="shared" si="37"/>
        <v>5.21</v>
      </c>
    </row>
    <row r="381" spans="1:10" ht="31.5">
      <c r="A381" s="78">
        <v>364</v>
      </c>
      <c r="B381" s="79" t="s">
        <v>1118</v>
      </c>
      <c r="C381" s="83" t="s">
        <v>594</v>
      </c>
      <c r="D381" s="83" t="s">
        <v>595</v>
      </c>
      <c r="E381" s="81">
        <v>2.56</v>
      </c>
      <c r="F381" s="82">
        <f t="shared" si="39"/>
        <v>1293.6448</v>
      </c>
      <c r="G381" s="61">
        <v>2.7</v>
      </c>
      <c r="H381" s="61">
        <f t="shared" si="38"/>
        <v>1293.489</v>
      </c>
      <c r="I381" s="61">
        <f t="shared" si="34"/>
        <v>2.559792998357444</v>
      </c>
      <c r="J381" s="61">
        <f t="shared" si="37"/>
        <v>2.56</v>
      </c>
    </row>
    <row r="382" spans="1:10" ht="15.75">
      <c r="A382" s="78">
        <v>365</v>
      </c>
      <c r="B382" s="79" t="s">
        <v>1119</v>
      </c>
      <c r="C382" s="83" t="s">
        <v>596</v>
      </c>
      <c r="D382" s="83" t="s">
        <v>493</v>
      </c>
      <c r="E382" s="81">
        <v>10.34</v>
      </c>
      <c r="F382" s="82">
        <f t="shared" si="39"/>
        <v>5225.1122</v>
      </c>
      <c r="G382" s="61">
        <v>10.91</v>
      </c>
      <c r="H382" s="61">
        <f t="shared" si="38"/>
        <v>5226.6537</v>
      </c>
      <c r="I382" s="61">
        <f t="shared" si="34"/>
        <v>10.34345985632582</v>
      </c>
      <c r="J382" s="61">
        <f t="shared" si="37"/>
        <v>10.34</v>
      </c>
    </row>
    <row r="383" spans="1:10" ht="15.75">
      <c r="A383" s="78">
        <v>366</v>
      </c>
      <c r="B383" s="79" t="s">
        <v>1122</v>
      </c>
      <c r="C383" s="83" t="s">
        <v>597</v>
      </c>
      <c r="D383" s="83" t="s">
        <v>598</v>
      </c>
      <c r="E383" s="81">
        <v>4.05</v>
      </c>
      <c r="F383" s="82">
        <f t="shared" si="39"/>
        <v>2046.5865</v>
      </c>
      <c r="G383" s="61">
        <v>4.27</v>
      </c>
      <c r="H383" s="61">
        <f t="shared" si="38"/>
        <v>2045.6288999999997</v>
      </c>
      <c r="I383" s="61">
        <f t="shared" si="34"/>
        <v>4.0482652233282534</v>
      </c>
      <c r="J383" s="61">
        <f t="shared" si="37"/>
        <v>4.05</v>
      </c>
    </row>
    <row r="384" spans="1:10" ht="15.75">
      <c r="A384" s="78">
        <v>367</v>
      </c>
      <c r="B384" s="79" t="s">
        <v>1123</v>
      </c>
      <c r="C384" s="83" t="s">
        <v>599</v>
      </c>
      <c r="D384" s="83" t="s">
        <v>600</v>
      </c>
      <c r="E384" s="81">
        <v>3.21</v>
      </c>
      <c r="F384" s="82">
        <f t="shared" si="39"/>
        <v>1622.1092999999998</v>
      </c>
      <c r="G384" s="61">
        <v>3.39</v>
      </c>
      <c r="H384" s="61">
        <f t="shared" si="38"/>
        <v>1624.0473</v>
      </c>
      <c r="I384" s="61">
        <f t="shared" si="34"/>
        <v>3.2139623201599017</v>
      </c>
      <c r="J384" s="61">
        <f t="shared" si="37"/>
        <v>3.21</v>
      </c>
    </row>
    <row r="385" spans="1:10" ht="15.75">
      <c r="A385" s="78">
        <v>368</v>
      </c>
      <c r="B385" s="79" t="s">
        <v>1124</v>
      </c>
      <c r="C385" s="83" t="s">
        <v>599</v>
      </c>
      <c r="D385" s="83" t="s">
        <v>601</v>
      </c>
      <c r="E385" s="81">
        <v>1.8</v>
      </c>
      <c r="F385" s="82">
        <f t="shared" si="39"/>
        <v>909.5939999999999</v>
      </c>
      <c r="G385" s="61">
        <v>1.9</v>
      </c>
      <c r="H385" s="61">
        <f t="shared" si="38"/>
        <v>910.233</v>
      </c>
      <c r="I385" s="61">
        <f t="shared" si="34"/>
        <v>1.801335813658942</v>
      </c>
      <c r="J385" s="61">
        <f t="shared" si="37"/>
        <v>1.8</v>
      </c>
    </row>
    <row r="386" spans="1:10" ht="15.75">
      <c r="A386" s="78">
        <v>369</v>
      </c>
      <c r="B386" s="79" t="s">
        <v>1125</v>
      </c>
      <c r="C386" s="83" t="s">
        <v>602</v>
      </c>
      <c r="D386" s="83" t="s">
        <v>603</v>
      </c>
      <c r="E386" s="81">
        <v>2.36</v>
      </c>
      <c r="F386" s="82">
        <f t="shared" si="39"/>
        <v>1192.5788</v>
      </c>
      <c r="G386" s="61">
        <v>2.49</v>
      </c>
      <c r="H386" s="61">
        <f t="shared" si="38"/>
        <v>1192.8843000000002</v>
      </c>
      <c r="I386" s="61">
        <f t="shared" si="34"/>
        <v>2.3606979873740874</v>
      </c>
      <c r="J386" s="61">
        <f t="shared" si="37"/>
        <v>2.36</v>
      </c>
    </row>
    <row r="387" spans="1:10" ht="15.75">
      <c r="A387" s="78">
        <v>370</v>
      </c>
      <c r="B387" s="79" t="s">
        <v>1126</v>
      </c>
      <c r="C387" s="83" t="s">
        <v>604</v>
      </c>
      <c r="D387" s="83" t="s">
        <v>605</v>
      </c>
      <c r="E387" s="81">
        <v>4.11</v>
      </c>
      <c r="F387" s="82">
        <f t="shared" si="39"/>
        <v>2076.9063</v>
      </c>
      <c r="G387" s="61">
        <v>4.34</v>
      </c>
      <c r="H387" s="61">
        <f t="shared" si="38"/>
        <v>2079.1638</v>
      </c>
      <c r="I387" s="61">
        <f t="shared" si="34"/>
        <v>4.114630226989372</v>
      </c>
      <c r="J387" s="61">
        <f t="shared" si="37"/>
        <v>4.11</v>
      </c>
    </row>
    <row r="388" spans="1:10" ht="15.75">
      <c r="A388" s="78">
        <v>371</v>
      </c>
      <c r="B388" s="79" t="s">
        <v>1127</v>
      </c>
      <c r="C388" s="83" t="s">
        <v>606</v>
      </c>
      <c r="D388" s="83" t="s">
        <v>895</v>
      </c>
      <c r="E388" s="81">
        <v>1.48</v>
      </c>
      <c r="F388" s="82">
        <f t="shared" si="39"/>
        <v>747.8883999999999</v>
      </c>
      <c r="G388" s="70">
        <v>1.56</v>
      </c>
      <c r="H388" s="70">
        <f t="shared" si="38"/>
        <v>747.3492</v>
      </c>
      <c r="I388" s="70">
        <f t="shared" si="34"/>
        <v>1.4789915101620787</v>
      </c>
      <c r="J388" s="70">
        <f t="shared" si="37"/>
        <v>1.48</v>
      </c>
    </row>
    <row r="389" spans="1:10" ht="18" customHeight="1">
      <c r="A389" s="78">
        <v>372</v>
      </c>
      <c r="B389" s="79" t="s">
        <v>18</v>
      </c>
      <c r="C389" s="83" t="s">
        <v>14</v>
      </c>
      <c r="D389" s="83" t="s">
        <v>896</v>
      </c>
      <c r="E389" s="81">
        <v>2.65</v>
      </c>
      <c r="F389" s="82">
        <f t="shared" si="39"/>
        <v>1339.1245</v>
      </c>
      <c r="G389" s="70">
        <v>2.8</v>
      </c>
      <c r="H389" s="70">
        <f t="shared" si="38"/>
        <v>1341.396</v>
      </c>
      <c r="I389" s="70">
        <f t="shared" si="34"/>
        <v>2.6546001464447566</v>
      </c>
      <c r="J389" s="70">
        <f t="shared" si="37"/>
        <v>2.65</v>
      </c>
    </row>
    <row r="390" spans="1:10" ht="15.75">
      <c r="A390" s="78">
        <v>373</v>
      </c>
      <c r="B390" s="79" t="s">
        <v>1128</v>
      </c>
      <c r="C390" s="83" t="s">
        <v>607</v>
      </c>
      <c r="D390" s="83" t="s">
        <v>608</v>
      </c>
      <c r="E390" s="81">
        <v>3.89</v>
      </c>
      <c r="F390" s="82">
        <f t="shared" si="39"/>
        <v>1965.7337</v>
      </c>
      <c r="G390" s="61">
        <v>4.1</v>
      </c>
      <c r="H390" s="61">
        <f t="shared" si="38"/>
        <v>1964.187</v>
      </c>
      <c r="I390" s="61">
        <f t="shared" si="34"/>
        <v>3.887093071579822</v>
      </c>
      <c r="J390" s="61">
        <f t="shared" si="37"/>
        <v>3.89</v>
      </c>
    </row>
    <row r="391" spans="1:10" ht="15.75">
      <c r="A391" s="78">
        <v>374</v>
      </c>
      <c r="B391" s="79" t="s">
        <v>19</v>
      </c>
      <c r="C391" s="83" t="s">
        <v>15</v>
      </c>
      <c r="D391" s="83" t="s">
        <v>897</v>
      </c>
      <c r="E391" s="81">
        <v>4.74</v>
      </c>
      <c r="F391" s="82">
        <f t="shared" si="39"/>
        <v>2395.2642</v>
      </c>
      <c r="G391" s="70">
        <v>5</v>
      </c>
      <c r="H391" s="70">
        <f t="shared" si="38"/>
        <v>2395.35</v>
      </c>
      <c r="I391" s="70">
        <f t="shared" si="34"/>
        <v>4.7403574043656365</v>
      </c>
      <c r="J391" s="70">
        <f t="shared" si="37"/>
        <v>4.74</v>
      </c>
    </row>
    <row r="392" spans="1:10" ht="15.75">
      <c r="A392" s="78">
        <v>375</v>
      </c>
      <c r="B392" s="79" t="s">
        <v>1129</v>
      </c>
      <c r="C392" s="83" t="s">
        <v>611</v>
      </c>
      <c r="D392" s="83" t="s">
        <v>612</v>
      </c>
      <c r="E392" s="81">
        <v>7.06</v>
      </c>
      <c r="F392" s="82">
        <f t="shared" si="39"/>
        <v>3567.6297999999997</v>
      </c>
      <c r="G392" s="61">
        <v>7.45</v>
      </c>
      <c r="H392" s="61">
        <f t="shared" si="38"/>
        <v>3569.0715</v>
      </c>
      <c r="I392" s="61">
        <f t="shared" si="34"/>
        <v>7.063132532504799</v>
      </c>
      <c r="J392" s="61">
        <f t="shared" si="37"/>
        <v>7.06</v>
      </c>
    </row>
    <row r="393" spans="1:10" ht="31.5">
      <c r="A393" s="78">
        <v>376</v>
      </c>
      <c r="B393" s="79" t="s">
        <v>1130</v>
      </c>
      <c r="C393" s="83" t="s">
        <v>613</v>
      </c>
      <c r="D393" s="83" t="s">
        <v>614</v>
      </c>
      <c r="E393" s="81">
        <v>8.42</v>
      </c>
      <c r="F393" s="82">
        <f t="shared" si="39"/>
        <v>4254.8786</v>
      </c>
      <c r="G393" s="61">
        <v>8.88</v>
      </c>
      <c r="H393" s="61">
        <f t="shared" si="38"/>
        <v>4254.1416</v>
      </c>
      <c r="I393" s="61">
        <f t="shared" si="34"/>
        <v>8.418874750153371</v>
      </c>
      <c r="J393" s="61">
        <f t="shared" si="37"/>
        <v>8.42</v>
      </c>
    </row>
    <row r="394" spans="1:10" ht="15.75">
      <c r="A394" s="78">
        <v>377</v>
      </c>
      <c r="B394" s="79" t="s">
        <v>1131</v>
      </c>
      <c r="C394" s="83" t="s">
        <v>615</v>
      </c>
      <c r="D394" s="83" t="s">
        <v>616</v>
      </c>
      <c r="E394" s="81">
        <v>8.12</v>
      </c>
      <c r="F394" s="82">
        <f t="shared" si="39"/>
        <v>4103.2796</v>
      </c>
      <c r="G394" s="61">
        <v>8.57</v>
      </c>
      <c r="H394" s="61">
        <f t="shared" si="38"/>
        <v>4105.6299</v>
      </c>
      <c r="I394" s="61">
        <f t="shared" si="34"/>
        <v>8.1249725910827</v>
      </c>
      <c r="J394" s="61">
        <f t="shared" si="37"/>
        <v>8.12</v>
      </c>
    </row>
    <row r="395" spans="1:10" ht="15.75">
      <c r="A395" s="78">
        <v>378</v>
      </c>
      <c r="B395" s="79" t="s">
        <v>1132</v>
      </c>
      <c r="C395" s="83" t="s">
        <v>615</v>
      </c>
      <c r="D395" s="83" t="s">
        <v>617</v>
      </c>
      <c r="E395" s="81">
        <v>11.12</v>
      </c>
      <c r="F395" s="82">
        <f t="shared" si="39"/>
        <v>5619.2696</v>
      </c>
      <c r="G395" s="61">
        <v>11.73</v>
      </c>
      <c r="H395" s="61">
        <f t="shared" si="38"/>
        <v>5619.4911</v>
      </c>
      <c r="I395" s="61">
        <f t="shared" si="34"/>
        <v>11.120878470641784</v>
      </c>
      <c r="J395" s="61">
        <f t="shared" si="37"/>
        <v>11.12</v>
      </c>
    </row>
    <row r="396" spans="1:10" ht="15.75">
      <c r="A396" s="78">
        <v>379</v>
      </c>
      <c r="B396" s="79" t="s">
        <v>1133</v>
      </c>
      <c r="C396" s="83" t="s">
        <v>618</v>
      </c>
      <c r="D396" s="83" t="s">
        <v>619</v>
      </c>
      <c r="E396" s="81">
        <v>1.65</v>
      </c>
      <c r="F396" s="82">
        <f t="shared" si="39"/>
        <v>833.7945</v>
      </c>
      <c r="G396" s="61">
        <v>1.74</v>
      </c>
      <c r="H396" s="61">
        <f t="shared" si="38"/>
        <v>833.5817999999999</v>
      </c>
      <c r="I396" s="61">
        <f t="shared" si="34"/>
        <v>1.6496443767192415</v>
      </c>
      <c r="J396" s="61">
        <f t="shared" si="37"/>
        <v>1.65</v>
      </c>
    </row>
    <row r="397" spans="1:10" ht="15.75">
      <c r="A397" s="78">
        <v>380</v>
      </c>
      <c r="B397" s="79" t="s">
        <v>1134</v>
      </c>
      <c r="C397" s="83" t="s">
        <v>618</v>
      </c>
      <c r="D397" s="83" t="s">
        <v>620</v>
      </c>
      <c r="E397" s="81">
        <v>7.02</v>
      </c>
      <c r="F397" s="82">
        <f t="shared" si="39"/>
        <v>3547.4165999999996</v>
      </c>
      <c r="G397" s="61">
        <v>7.4</v>
      </c>
      <c r="H397" s="61">
        <f t="shared" si="38"/>
        <v>3545.118</v>
      </c>
      <c r="I397" s="61">
        <f t="shared" si="34"/>
        <v>7.015728958461143</v>
      </c>
      <c r="J397" s="61">
        <f t="shared" si="37"/>
        <v>7.02</v>
      </c>
    </row>
    <row r="398" spans="1:10" ht="15.75">
      <c r="A398" s="78">
        <v>381</v>
      </c>
      <c r="B398" s="79" t="s">
        <v>1135</v>
      </c>
      <c r="C398" s="83" t="s">
        <v>621</v>
      </c>
      <c r="D398" s="83" t="s">
        <v>622</v>
      </c>
      <c r="E398" s="81">
        <v>3.79</v>
      </c>
      <c r="F398" s="82">
        <f t="shared" si="39"/>
        <v>1915.2006999999999</v>
      </c>
      <c r="G398" s="61">
        <v>4</v>
      </c>
      <c r="H398" s="61">
        <f t="shared" si="38"/>
        <v>1916.28</v>
      </c>
      <c r="I398" s="61">
        <f t="shared" si="34"/>
        <v>3.7922859234925093</v>
      </c>
      <c r="J398" s="61">
        <f t="shared" si="37"/>
        <v>3.79</v>
      </c>
    </row>
    <row r="399" spans="1:10" ht="15.75">
      <c r="A399" s="78">
        <v>382</v>
      </c>
      <c r="B399" s="79" t="s">
        <v>1136</v>
      </c>
      <c r="C399" s="83" t="s">
        <v>1088</v>
      </c>
      <c r="D399" s="83" t="s">
        <v>494</v>
      </c>
      <c r="E399" s="81">
        <v>2.24</v>
      </c>
      <c r="F399" s="82">
        <f t="shared" si="39"/>
        <v>1131.9392</v>
      </c>
      <c r="G399" s="61">
        <v>2.36</v>
      </c>
      <c r="H399" s="61">
        <f t="shared" si="38"/>
        <v>1130.6052</v>
      </c>
      <c r="I399" s="61">
        <f t="shared" si="34"/>
        <v>2.2374486948605807</v>
      </c>
      <c r="J399" s="61">
        <f t="shared" si="37"/>
        <v>2.24</v>
      </c>
    </row>
    <row r="400" spans="1:10" ht="15.75">
      <c r="A400" s="78">
        <v>383</v>
      </c>
      <c r="B400" s="79" t="s">
        <v>1137</v>
      </c>
      <c r="C400" s="83" t="s">
        <v>623</v>
      </c>
      <c r="D400" s="83" t="s">
        <v>495</v>
      </c>
      <c r="E400" s="81">
        <v>3.53</v>
      </c>
      <c r="F400" s="82">
        <f t="shared" si="39"/>
        <v>1783.8148999999999</v>
      </c>
      <c r="G400" s="61">
        <v>3.72</v>
      </c>
      <c r="H400" s="61">
        <f t="shared" si="38"/>
        <v>1782.1404</v>
      </c>
      <c r="I400" s="61">
        <f t="shared" si="34"/>
        <v>3.526825908848034</v>
      </c>
      <c r="J400" s="61">
        <f t="shared" si="37"/>
        <v>3.53</v>
      </c>
    </row>
    <row r="401" spans="1:10" ht="15.75">
      <c r="A401" s="78">
        <v>384</v>
      </c>
      <c r="B401" s="79" t="s">
        <v>1138</v>
      </c>
      <c r="C401" s="83" t="s">
        <v>624</v>
      </c>
      <c r="D401" s="83" t="s">
        <v>496</v>
      </c>
      <c r="E401" s="81">
        <v>1.47</v>
      </c>
      <c r="F401" s="82">
        <f t="shared" si="39"/>
        <v>742.8351</v>
      </c>
      <c r="G401" s="61">
        <v>1.55</v>
      </c>
      <c r="H401" s="61">
        <f t="shared" si="38"/>
        <v>742.5585</v>
      </c>
      <c r="I401" s="61">
        <f t="shared" si="34"/>
        <v>1.4695107953533475</v>
      </c>
      <c r="J401" s="61">
        <f t="shared" si="37"/>
        <v>1.47</v>
      </c>
    </row>
    <row r="402" spans="1:10" ht="39" customHeight="1">
      <c r="A402" s="78">
        <v>385</v>
      </c>
      <c r="B402" s="79" t="s">
        <v>1139</v>
      </c>
      <c r="C402" s="83" t="s">
        <v>898</v>
      </c>
      <c r="D402" s="83" t="s">
        <v>899</v>
      </c>
      <c r="E402" s="81">
        <v>7.8</v>
      </c>
      <c r="F402" s="82">
        <f t="shared" si="39"/>
        <v>3941.5739999999996</v>
      </c>
      <c r="G402" s="70">
        <v>8.23</v>
      </c>
      <c r="H402" s="70">
        <f t="shared" si="38"/>
        <v>3942.7461000000003</v>
      </c>
      <c r="I402" s="70">
        <f t="shared" si="34"/>
        <v>7.802628287585839</v>
      </c>
      <c r="J402" s="70">
        <f t="shared" si="37"/>
        <v>7.8</v>
      </c>
    </row>
    <row r="403" spans="1:10" ht="15.75">
      <c r="A403" s="78">
        <v>386</v>
      </c>
      <c r="B403" s="79" t="s">
        <v>1140</v>
      </c>
      <c r="C403" s="83" t="s">
        <v>625</v>
      </c>
      <c r="D403" s="83" t="s">
        <v>626</v>
      </c>
      <c r="E403" s="81">
        <v>4.71</v>
      </c>
      <c r="F403" s="82">
        <f t="shared" si="39"/>
        <v>2380.1043</v>
      </c>
      <c r="G403" s="61">
        <v>4.97</v>
      </c>
      <c r="H403" s="61">
        <f aca="true" t="shared" si="40" ref="H403:H448">G403*479.07</f>
        <v>2380.9779</v>
      </c>
      <c r="I403" s="61">
        <f t="shared" si="34"/>
        <v>4.711915259939443</v>
      </c>
      <c r="J403" s="61">
        <f t="shared" si="37"/>
        <v>4.71</v>
      </c>
    </row>
    <row r="404" spans="1:10" ht="15.75">
      <c r="A404" s="78">
        <v>387</v>
      </c>
      <c r="B404" s="79" t="s">
        <v>1141</v>
      </c>
      <c r="C404" s="83" t="s">
        <v>627</v>
      </c>
      <c r="D404" s="83" t="s">
        <v>628</v>
      </c>
      <c r="E404" s="81">
        <v>4.71</v>
      </c>
      <c r="F404" s="82">
        <f aca="true" t="shared" si="41" ref="F404:F448">E404*505.33</f>
        <v>2380.1043</v>
      </c>
      <c r="G404" s="61">
        <v>4.97</v>
      </c>
      <c r="H404" s="61">
        <f t="shared" si="40"/>
        <v>2380.9779</v>
      </c>
      <c r="I404" s="61">
        <f t="shared" si="34"/>
        <v>4.711915259939443</v>
      </c>
      <c r="J404" s="61">
        <f t="shared" si="37"/>
        <v>4.71</v>
      </c>
    </row>
    <row r="405" spans="1:10" ht="15.75">
      <c r="A405" s="78">
        <v>388</v>
      </c>
      <c r="B405" s="79" t="s">
        <v>1142</v>
      </c>
      <c r="C405" s="83" t="s">
        <v>627</v>
      </c>
      <c r="D405" s="83" t="s">
        <v>629</v>
      </c>
      <c r="E405" s="81">
        <v>11.76</v>
      </c>
      <c r="F405" s="82">
        <f t="shared" si="41"/>
        <v>5942.6808</v>
      </c>
      <c r="G405" s="61">
        <v>12.4</v>
      </c>
      <c r="H405" s="61">
        <f t="shared" si="40"/>
        <v>5940.468</v>
      </c>
      <c r="I405" s="61">
        <f t="shared" si="34"/>
        <v>11.75608636282678</v>
      </c>
      <c r="J405" s="61">
        <f t="shared" si="37"/>
        <v>11.76</v>
      </c>
    </row>
    <row r="406" spans="1:10" ht="15.75">
      <c r="A406" s="78">
        <v>389</v>
      </c>
      <c r="B406" s="79" t="s">
        <v>1143</v>
      </c>
      <c r="C406" s="83" t="s">
        <v>630</v>
      </c>
      <c r="D406" s="83" t="s">
        <v>631</v>
      </c>
      <c r="E406" s="81">
        <v>6.94</v>
      </c>
      <c r="F406" s="82">
        <f t="shared" si="41"/>
        <v>3506.9902</v>
      </c>
      <c r="G406" s="61">
        <v>7.32</v>
      </c>
      <c r="H406" s="61">
        <f t="shared" si="40"/>
        <v>3506.7924000000003</v>
      </c>
      <c r="I406" s="61">
        <f t="shared" si="34"/>
        <v>6.939883239991293</v>
      </c>
      <c r="J406" s="61">
        <f t="shared" si="37"/>
        <v>6.94</v>
      </c>
    </row>
    <row r="407" spans="1:10" ht="15.75">
      <c r="A407" s="78">
        <v>390</v>
      </c>
      <c r="B407" s="79" t="s">
        <v>1089</v>
      </c>
      <c r="C407" s="83" t="s">
        <v>632</v>
      </c>
      <c r="D407" s="83" t="s">
        <v>633</v>
      </c>
      <c r="E407" s="81">
        <v>4.95</v>
      </c>
      <c r="F407" s="82">
        <f t="shared" si="41"/>
        <v>2501.3835</v>
      </c>
      <c r="G407" s="61">
        <v>5.22</v>
      </c>
      <c r="H407" s="61">
        <f t="shared" si="40"/>
        <v>2500.7454</v>
      </c>
      <c r="I407" s="61">
        <f t="shared" si="34"/>
        <v>4.948933130157725</v>
      </c>
      <c r="J407" s="61">
        <f t="shared" si="37"/>
        <v>4.95</v>
      </c>
    </row>
    <row r="408" spans="1:10" ht="15.75">
      <c r="A408" s="78">
        <v>391</v>
      </c>
      <c r="B408" s="79" t="s">
        <v>1144</v>
      </c>
      <c r="C408" s="83" t="s">
        <v>634</v>
      </c>
      <c r="D408" s="83" t="s">
        <v>635</v>
      </c>
      <c r="E408" s="81">
        <v>1.8</v>
      </c>
      <c r="F408" s="82">
        <f t="shared" si="41"/>
        <v>909.5939999999999</v>
      </c>
      <c r="G408" s="61">
        <v>1.9</v>
      </c>
      <c r="H408" s="61">
        <f t="shared" si="40"/>
        <v>910.233</v>
      </c>
      <c r="I408" s="61">
        <f t="shared" si="34"/>
        <v>1.801335813658942</v>
      </c>
      <c r="J408" s="61">
        <f t="shared" si="37"/>
        <v>1.8</v>
      </c>
    </row>
    <row r="409" spans="1:10" ht="15.75">
      <c r="A409" s="78">
        <v>392</v>
      </c>
      <c r="B409" s="79" t="s">
        <v>1145</v>
      </c>
      <c r="C409" s="83" t="s">
        <v>636</v>
      </c>
      <c r="D409" s="83" t="s">
        <v>637</v>
      </c>
      <c r="E409" s="81">
        <v>11.76</v>
      </c>
      <c r="F409" s="82">
        <f t="shared" si="41"/>
        <v>5942.6808</v>
      </c>
      <c r="G409" s="61">
        <v>12.4</v>
      </c>
      <c r="H409" s="61">
        <f t="shared" si="40"/>
        <v>5940.468</v>
      </c>
      <c r="I409" s="61">
        <f t="shared" si="34"/>
        <v>11.75608636282678</v>
      </c>
      <c r="J409" s="61">
        <f t="shared" si="37"/>
        <v>11.76</v>
      </c>
    </row>
    <row r="410" spans="1:10" ht="15.75">
      <c r="A410" s="78">
        <v>393</v>
      </c>
      <c r="B410" s="79" t="s">
        <v>1146</v>
      </c>
      <c r="C410" s="83" t="s">
        <v>638</v>
      </c>
      <c r="D410" s="83" t="s">
        <v>639</v>
      </c>
      <c r="E410" s="81">
        <v>7.8</v>
      </c>
      <c r="F410" s="82">
        <f t="shared" si="41"/>
        <v>3941.5739999999996</v>
      </c>
      <c r="G410" s="61">
        <v>8.23</v>
      </c>
      <c r="H410" s="61">
        <f t="shared" si="40"/>
        <v>3942.7461000000003</v>
      </c>
      <c r="I410" s="61">
        <f t="shared" si="34"/>
        <v>7.802628287585839</v>
      </c>
      <c r="J410" s="61">
        <f t="shared" si="37"/>
        <v>7.8</v>
      </c>
    </row>
    <row r="411" spans="1:10" ht="15.75">
      <c r="A411" s="78">
        <v>394</v>
      </c>
      <c r="B411" s="79" t="s">
        <v>1147</v>
      </c>
      <c r="C411" s="83" t="s">
        <v>641</v>
      </c>
      <c r="D411" s="83" t="s">
        <v>640</v>
      </c>
      <c r="E411" s="81">
        <v>5.88</v>
      </c>
      <c r="F411" s="82">
        <f t="shared" si="41"/>
        <v>2971.3404</v>
      </c>
      <c r="G411" s="61">
        <v>6.2</v>
      </c>
      <c r="H411" s="61">
        <f t="shared" si="40"/>
        <v>2970.234</v>
      </c>
      <c r="I411" s="61">
        <f t="shared" si="34"/>
        <v>5.87804318141339</v>
      </c>
      <c r="J411" s="61">
        <f t="shared" si="37"/>
        <v>5.88</v>
      </c>
    </row>
    <row r="412" spans="1:10" ht="15.75">
      <c r="A412" s="78">
        <v>395</v>
      </c>
      <c r="B412" s="79" t="s">
        <v>1148</v>
      </c>
      <c r="C412" s="83" t="s">
        <v>642</v>
      </c>
      <c r="D412" s="83" t="s">
        <v>900</v>
      </c>
      <c r="E412" s="81">
        <v>5.3</v>
      </c>
      <c r="F412" s="82">
        <f t="shared" si="41"/>
        <v>2678.249</v>
      </c>
      <c r="G412" s="61">
        <v>5.59</v>
      </c>
      <c r="H412" s="61">
        <f t="shared" si="40"/>
        <v>2678.0013</v>
      </c>
      <c r="I412" s="61">
        <f t="shared" si="34"/>
        <v>5.299719578080782</v>
      </c>
      <c r="J412" s="61">
        <f t="shared" si="37"/>
        <v>5.3</v>
      </c>
    </row>
    <row r="413" spans="1:10" ht="15.75">
      <c r="A413" s="78">
        <v>396</v>
      </c>
      <c r="B413" s="79" t="s">
        <v>1149</v>
      </c>
      <c r="C413" s="83" t="s">
        <v>643</v>
      </c>
      <c r="D413" s="83" t="s">
        <v>644</v>
      </c>
      <c r="E413" s="81">
        <v>6.59</v>
      </c>
      <c r="F413" s="82">
        <f t="shared" si="41"/>
        <v>3330.1247</v>
      </c>
      <c r="G413" s="61">
        <v>6.95</v>
      </c>
      <c r="H413" s="61">
        <f t="shared" si="40"/>
        <v>3329.5365</v>
      </c>
      <c r="I413" s="61">
        <f t="shared" si="34"/>
        <v>6.5890967920682355</v>
      </c>
      <c r="J413" s="61">
        <f t="shared" si="37"/>
        <v>6.59</v>
      </c>
    </row>
    <row r="414" spans="1:10" ht="15.75">
      <c r="A414" s="78">
        <v>397</v>
      </c>
      <c r="B414" s="79" t="s">
        <v>1150</v>
      </c>
      <c r="C414" s="83" t="s">
        <v>645</v>
      </c>
      <c r="D414" s="83" t="s">
        <v>646</v>
      </c>
      <c r="E414" s="81">
        <v>0.59</v>
      </c>
      <c r="F414" s="82">
        <f t="shared" si="41"/>
        <v>298.1447</v>
      </c>
      <c r="G414" s="61">
        <v>0.62</v>
      </c>
      <c r="H414" s="61">
        <f t="shared" si="40"/>
        <v>297.0234</v>
      </c>
      <c r="I414" s="61">
        <f t="shared" si="34"/>
        <v>0.5878043181413389</v>
      </c>
      <c r="J414" s="61">
        <f t="shared" si="37"/>
        <v>0.59</v>
      </c>
    </row>
    <row r="415" spans="1:10" ht="15.75">
      <c r="A415" s="78">
        <v>398</v>
      </c>
      <c r="B415" s="79" t="s">
        <v>1151</v>
      </c>
      <c r="C415" s="83" t="s">
        <v>647</v>
      </c>
      <c r="D415" s="83" t="s">
        <v>648</v>
      </c>
      <c r="E415" s="81">
        <v>0.33</v>
      </c>
      <c r="F415" s="82">
        <f t="shared" si="41"/>
        <v>166.7589</v>
      </c>
      <c r="G415" s="61">
        <v>0.35</v>
      </c>
      <c r="H415" s="61">
        <f t="shared" si="40"/>
        <v>167.6745</v>
      </c>
      <c r="I415" s="61">
        <f t="shared" si="34"/>
        <v>0.3318250183055946</v>
      </c>
      <c r="J415" s="61">
        <f t="shared" si="37"/>
        <v>0.33</v>
      </c>
    </row>
    <row r="416" spans="1:10" ht="15.75">
      <c r="A416" s="78">
        <v>399</v>
      </c>
      <c r="B416" s="79" t="s">
        <v>1152</v>
      </c>
      <c r="C416" s="83" t="s">
        <v>647</v>
      </c>
      <c r="D416" s="83" t="s">
        <v>649</v>
      </c>
      <c r="E416" s="81">
        <v>0.55</v>
      </c>
      <c r="F416" s="82">
        <f t="shared" si="41"/>
        <v>277.9315</v>
      </c>
      <c r="G416" s="61">
        <v>0.58</v>
      </c>
      <c r="H416" s="61">
        <f t="shared" si="40"/>
        <v>277.8606</v>
      </c>
      <c r="I416" s="61">
        <f t="shared" si="34"/>
        <v>0.5498814589064138</v>
      </c>
      <c r="J416" s="61">
        <f t="shared" si="37"/>
        <v>0.55</v>
      </c>
    </row>
    <row r="417" spans="1:10" ht="15.75">
      <c r="A417" s="78">
        <v>400</v>
      </c>
      <c r="B417" s="79" t="s">
        <v>1153</v>
      </c>
      <c r="C417" s="83" t="s">
        <v>650</v>
      </c>
      <c r="D417" s="83" t="s">
        <v>648</v>
      </c>
      <c r="E417" s="81">
        <v>0.9</v>
      </c>
      <c r="F417" s="82">
        <f t="shared" si="41"/>
        <v>454.79699999999997</v>
      </c>
      <c r="G417" s="61">
        <v>0.95</v>
      </c>
      <c r="H417" s="61">
        <f t="shared" si="40"/>
        <v>455.1165</v>
      </c>
      <c r="I417" s="61">
        <f t="shared" si="34"/>
        <v>0.900667906829471</v>
      </c>
      <c r="J417" s="61">
        <f t="shared" si="37"/>
        <v>0.9</v>
      </c>
    </row>
    <row r="418" spans="1:10" ht="15.75">
      <c r="A418" s="78">
        <v>401</v>
      </c>
      <c r="B418" s="79" t="s">
        <v>1154</v>
      </c>
      <c r="C418" s="83" t="s">
        <v>650</v>
      </c>
      <c r="D418" s="83" t="s">
        <v>649</v>
      </c>
      <c r="E418" s="81">
        <v>1.44</v>
      </c>
      <c r="F418" s="82">
        <f t="shared" si="41"/>
        <v>727.6751999999999</v>
      </c>
      <c r="G418" s="61">
        <v>1.52</v>
      </c>
      <c r="H418" s="61">
        <f t="shared" si="40"/>
        <v>728.1864</v>
      </c>
      <c r="I418" s="61">
        <f t="shared" si="34"/>
        <v>1.4410686509271537</v>
      </c>
      <c r="J418" s="61">
        <f t="shared" si="37"/>
        <v>1.44</v>
      </c>
    </row>
    <row r="419" spans="1:10" ht="15.75">
      <c r="A419" s="78">
        <v>402</v>
      </c>
      <c r="B419" s="79" t="s">
        <v>1155</v>
      </c>
      <c r="C419" s="83" t="s">
        <v>651</v>
      </c>
      <c r="D419" s="83" t="s">
        <v>652</v>
      </c>
      <c r="E419" s="81">
        <v>15.17</v>
      </c>
      <c r="F419" s="82">
        <f t="shared" si="41"/>
        <v>7665.8561</v>
      </c>
      <c r="G419" s="61">
        <v>16</v>
      </c>
      <c r="H419" s="61">
        <f t="shared" si="40"/>
        <v>7665.12</v>
      </c>
      <c r="I419" s="61">
        <f t="shared" si="34"/>
        <v>15.169143693970037</v>
      </c>
      <c r="J419" s="61">
        <f t="shared" si="37"/>
        <v>15.17</v>
      </c>
    </row>
    <row r="420" spans="1:10" ht="15.75">
      <c r="A420" s="78">
        <v>403</v>
      </c>
      <c r="B420" s="79" t="s">
        <v>1156</v>
      </c>
      <c r="C420" s="83" t="s">
        <v>653</v>
      </c>
      <c r="D420" s="83" t="s">
        <v>654</v>
      </c>
      <c r="E420" s="81">
        <v>3.97</v>
      </c>
      <c r="F420" s="82">
        <f t="shared" si="41"/>
        <v>2006.1601</v>
      </c>
      <c r="G420" s="61">
        <v>4.19</v>
      </c>
      <c r="H420" s="61">
        <f t="shared" si="40"/>
        <v>2007.3033000000003</v>
      </c>
      <c r="I420" s="61">
        <f t="shared" si="34"/>
        <v>3.9724195048584043</v>
      </c>
      <c r="J420" s="61">
        <f t="shared" si="37"/>
        <v>3.97</v>
      </c>
    </row>
    <row r="421" spans="1:10" ht="15.75">
      <c r="A421" s="78">
        <v>404</v>
      </c>
      <c r="B421" s="79" t="s">
        <v>1157</v>
      </c>
      <c r="C421" s="83" t="s">
        <v>655</v>
      </c>
      <c r="D421" s="83" t="s">
        <v>656</v>
      </c>
      <c r="E421" s="81">
        <v>2.56</v>
      </c>
      <c r="F421" s="82">
        <f t="shared" si="41"/>
        <v>1293.6448</v>
      </c>
      <c r="G421" s="61">
        <v>2.7</v>
      </c>
      <c r="H421" s="61">
        <f t="shared" si="40"/>
        <v>1293.489</v>
      </c>
      <c r="I421" s="61">
        <f t="shared" si="34"/>
        <v>2.559792998357444</v>
      </c>
      <c r="J421" s="61">
        <f t="shared" si="37"/>
        <v>2.56</v>
      </c>
    </row>
    <row r="422" spans="1:10" ht="15.75">
      <c r="A422" s="78">
        <v>405</v>
      </c>
      <c r="B422" s="79" t="s">
        <v>1158</v>
      </c>
      <c r="C422" s="83" t="s">
        <v>657</v>
      </c>
      <c r="D422" s="83" t="s">
        <v>658</v>
      </c>
      <c r="E422" s="81">
        <v>7.49</v>
      </c>
      <c r="F422" s="82">
        <f t="shared" si="41"/>
        <v>3784.9217</v>
      </c>
      <c r="G422" s="61">
        <v>7.9</v>
      </c>
      <c r="H422" s="61">
        <f t="shared" si="40"/>
        <v>3784.6530000000002</v>
      </c>
      <c r="I422" s="61">
        <f t="shared" si="34"/>
        <v>7.489764698897707</v>
      </c>
      <c r="J422" s="61">
        <f t="shared" si="37"/>
        <v>7.49</v>
      </c>
    </row>
    <row r="423" spans="1:10" ht="15.75">
      <c r="A423" s="78">
        <v>406</v>
      </c>
      <c r="B423" s="79" t="s">
        <v>1159</v>
      </c>
      <c r="C423" s="83" t="s">
        <v>657</v>
      </c>
      <c r="D423" s="83" t="s">
        <v>659</v>
      </c>
      <c r="E423" s="81">
        <v>9.48</v>
      </c>
      <c r="F423" s="82">
        <f t="shared" si="41"/>
        <v>4790.5284</v>
      </c>
      <c r="G423" s="61">
        <v>10</v>
      </c>
      <c r="H423" s="61">
        <f t="shared" si="40"/>
        <v>4790.7</v>
      </c>
      <c r="I423" s="61">
        <f t="shared" si="34"/>
        <v>9.480714808731273</v>
      </c>
      <c r="J423" s="61">
        <f t="shared" si="37"/>
        <v>9.48</v>
      </c>
    </row>
    <row r="424" spans="1:10" ht="15.75">
      <c r="A424" s="78">
        <v>407</v>
      </c>
      <c r="B424" s="79" t="s">
        <v>1160</v>
      </c>
      <c r="C424" s="83" t="s">
        <v>660</v>
      </c>
      <c r="D424" s="83" t="s">
        <v>661</v>
      </c>
      <c r="E424" s="81">
        <v>10.62</v>
      </c>
      <c r="F424" s="82">
        <f t="shared" si="41"/>
        <v>5366.6046</v>
      </c>
      <c r="G424" s="61">
        <v>11.2</v>
      </c>
      <c r="H424" s="61">
        <f t="shared" si="40"/>
        <v>5365.584</v>
      </c>
      <c r="I424" s="61">
        <f t="shared" si="34"/>
        <v>10.618400585779026</v>
      </c>
      <c r="J424" s="61">
        <f t="shared" si="37"/>
        <v>10.62</v>
      </c>
    </row>
    <row r="425" spans="1:10" ht="15.75">
      <c r="A425" s="78">
        <v>408</v>
      </c>
      <c r="B425" s="79" t="s">
        <v>1161</v>
      </c>
      <c r="C425" s="83" t="s">
        <v>660</v>
      </c>
      <c r="D425" s="83" t="s">
        <v>662</v>
      </c>
      <c r="E425" s="81">
        <v>17.02</v>
      </c>
      <c r="F425" s="82">
        <f t="shared" si="41"/>
        <v>8600.7166</v>
      </c>
      <c r="G425" s="61">
        <v>17.95</v>
      </c>
      <c r="H425" s="61">
        <f t="shared" si="40"/>
        <v>8599.306499999999</v>
      </c>
      <c r="I425" s="61">
        <f t="shared" si="34"/>
        <v>17.017883081672633</v>
      </c>
      <c r="J425" s="61">
        <f t="shared" si="37"/>
        <v>17.02</v>
      </c>
    </row>
    <row r="426" spans="1:10" ht="15.75">
      <c r="A426" s="78">
        <v>409</v>
      </c>
      <c r="B426" s="79" t="s">
        <v>1162</v>
      </c>
      <c r="C426" s="83" t="s">
        <v>663</v>
      </c>
      <c r="D426" s="83" t="s">
        <v>664</v>
      </c>
      <c r="E426" s="81">
        <v>46.46</v>
      </c>
      <c r="F426" s="82">
        <f t="shared" si="41"/>
        <v>23477.6318</v>
      </c>
      <c r="G426" s="61">
        <v>49</v>
      </c>
      <c r="H426" s="61">
        <f t="shared" si="40"/>
        <v>23474.43</v>
      </c>
      <c r="I426" s="61">
        <f t="shared" si="34"/>
        <v>46.455502562783245</v>
      </c>
      <c r="J426" s="61">
        <f t="shared" si="37"/>
        <v>46.46</v>
      </c>
    </row>
    <row r="427" spans="1:10" ht="15.75">
      <c r="A427" s="78">
        <v>410</v>
      </c>
      <c r="B427" s="79" t="s">
        <v>1163</v>
      </c>
      <c r="C427" s="83" t="s">
        <v>665</v>
      </c>
      <c r="D427" s="83" t="s">
        <v>666</v>
      </c>
      <c r="E427" s="81">
        <v>70.16</v>
      </c>
      <c r="F427" s="82">
        <f t="shared" si="41"/>
        <v>35453.9528</v>
      </c>
      <c r="G427" s="61">
        <v>74</v>
      </c>
      <c r="H427" s="61">
        <f t="shared" si="40"/>
        <v>35451.18</v>
      </c>
      <c r="I427" s="61">
        <f t="shared" si="34"/>
        <v>70.15728958461143</v>
      </c>
      <c r="J427" s="61">
        <f t="shared" si="37"/>
        <v>70.16</v>
      </c>
    </row>
    <row r="428" spans="1:10" ht="15.75">
      <c r="A428" s="78">
        <v>411</v>
      </c>
      <c r="B428" s="79" t="s">
        <v>1164</v>
      </c>
      <c r="C428" s="83" t="s">
        <v>667</v>
      </c>
      <c r="D428" s="83" t="s">
        <v>668</v>
      </c>
      <c r="E428" s="81">
        <v>0.66</v>
      </c>
      <c r="F428" s="82">
        <f t="shared" si="41"/>
        <v>333.5178</v>
      </c>
      <c r="G428" s="61">
        <v>0.7</v>
      </c>
      <c r="H428" s="61">
        <f t="shared" si="40"/>
        <v>335.349</v>
      </c>
      <c r="I428" s="61">
        <f t="shared" si="34"/>
        <v>0.6636500366111892</v>
      </c>
      <c r="J428" s="61">
        <f t="shared" si="37"/>
        <v>0.66</v>
      </c>
    </row>
    <row r="429" spans="1:10" ht="15.75">
      <c r="A429" s="78">
        <v>412</v>
      </c>
      <c r="B429" s="79" t="s">
        <v>1165</v>
      </c>
      <c r="C429" s="83" t="s">
        <v>669</v>
      </c>
      <c r="D429" s="83" t="s">
        <v>670</v>
      </c>
      <c r="E429" s="81">
        <v>0.11</v>
      </c>
      <c r="F429" s="82">
        <f t="shared" si="41"/>
        <v>55.5863</v>
      </c>
      <c r="G429" s="61">
        <v>0.12</v>
      </c>
      <c r="H429" s="61">
        <f t="shared" si="40"/>
        <v>57.4884</v>
      </c>
      <c r="I429" s="61">
        <f t="shared" si="34"/>
        <v>0.11376857770477529</v>
      </c>
      <c r="J429" s="61">
        <f t="shared" si="37"/>
        <v>0.11</v>
      </c>
    </row>
    <row r="430" spans="1:10" ht="15.75">
      <c r="A430" s="78">
        <v>413</v>
      </c>
      <c r="B430" s="79" t="s">
        <v>1166</v>
      </c>
      <c r="C430" s="83" t="s">
        <v>671</v>
      </c>
      <c r="D430" s="83" t="s">
        <v>672</v>
      </c>
      <c r="E430" s="81">
        <v>2.47</v>
      </c>
      <c r="F430" s="82">
        <f t="shared" si="41"/>
        <v>1248.1651000000002</v>
      </c>
      <c r="G430" s="61">
        <v>2.61</v>
      </c>
      <c r="H430" s="61">
        <f t="shared" si="40"/>
        <v>1250.3727</v>
      </c>
      <c r="I430" s="61">
        <f t="shared" si="34"/>
        <v>2.4744665650788624</v>
      </c>
      <c r="J430" s="61">
        <f t="shared" si="37"/>
        <v>2.47</v>
      </c>
    </row>
    <row r="431" spans="1:10" ht="15.75">
      <c r="A431" s="78">
        <v>414</v>
      </c>
      <c r="B431" s="79" t="s">
        <v>1167</v>
      </c>
      <c r="C431" s="83" t="s">
        <v>673</v>
      </c>
      <c r="D431" s="83" t="s">
        <v>674</v>
      </c>
      <c r="E431" s="81">
        <v>14.22</v>
      </c>
      <c r="F431" s="82">
        <f t="shared" si="41"/>
        <v>7185.7926</v>
      </c>
      <c r="G431" s="61">
        <v>15</v>
      </c>
      <c r="H431" s="61">
        <f t="shared" si="40"/>
        <v>7186.05</v>
      </c>
      <c r="I431" s="61">
        <f t="shared" si="34"/>
        <v>14.22107221309691</v>
      </c>
      <c r="J431" s="61">
        <f t="shared" si="37"/>
        <v>14.22</v>
      </c>
    </row>
    <row r="432" spans="1:10" ht="15.75">
      <c r="A432" s="78">
        <v>415</v>
      </c>
      <c r="B432" s="79" t="s">
        <v>1168</v>
      </c>
      <c r="C432" s="83" t="s">
        <v>675</v>
      </c>
      <c r="D432" s="83" t="s">
        <v>676</v>
      </c>
      <c r="E432" s="81">
        <v>6.64</v>
      </c>
      <c r="F432" s="82">
        <f t="shared" si="41"/>
        <v>3355.3911999999996</v>
      </c>
      <c r="G432" s="61">
        <v>7</v>
      </c>
      <c r="H432" s="61">
        <f t="shared" si="40"/>
        <v>3353.49</v>
      </c>
      <c r="I432" s="61">
        <f t="shared" si="34"/>
        <v>6.636500366111891</v>
      </c>
      <c r="J432" s="61">
        <f t="shared" si="37"/>
        <v>6.64</v>
      </c>
    </row>
    <row r="433" spans="1:10" ht="15.75">
      <c r="A433" s="78">
        <v>416</v>
      </c>
      <c r="B433" s="79" t="s">
        <v>1169</v>
      </c>
      <c r="C433" s="83" t="s">
        <v>677</v>
      </c>
      <c r="D433" s="83" t="s">
        <v>678</v>
      </c>
      <c r="E433" s="81">
        <v>11.66</v>
      </c>
      <c r="F433" s="82">
        <f t="shared" si="41"/>
        <v>5892.1478</v>
      </c>
      <c r="G433" s="61">
        <v>12.3</v>
      </c>
      <c r="H433" s="61">
        <f t="shared" si="40"/>
        <v>5892.561000000001</v>
      </c>
      <c r="I433" s="61">
        <f t="shared" si="34"/>
        <v>11.661279214739467</v>
      </c>
      <c r="J433" s="61">
        <f t="shared" si="37"/>
        <v>11.66</v>
      </c>
    </row>
    <row r="434" spans="1:10" ht="15.75">
      <c r="A434" s="78">
        <v>417</v>
      </c>
      <c r="B434" s="79" t="s">
        <v>1170</v>
      </c>
      <c r="C434" s="83" t="s">
        <v>671</v>
      </c>
      <c r="D434" s="83" t="s">
        <v>679</v>
      </c>
      <c r="E434" s="81">
        <v>13.75</v>
      </c>
      <c r="F434" s="82">
        <f t="shared" si="41"/>
        <v>6948.287499999999</v>
      </c>
      <c r="G434" s="61">
        <v>14.5</v>
      </c>
      <c r="H434" s="61">
        <f t="shared" si="40"/>
        <v>6946.515</v>
      </c>
      <c r="I434" s="61">
        <f t="shared" si="34"/>
        <v>13.747036472660348</v>
      </c>
      <c r="J434" s="61">
        <f t="shared" si="37"/>
        <v>13.75</v>
      </c>
    </row>
    <row r="435" spans="1:10" ht="15.75">
      <c r="A435" s="78">
        <v>418</v>
      </c>
      <c r="B435" s="79" t="s">
        <v>1171</v>
      </c>
      <c r="C435" s="83" t="s">
        <v>671</v>
      </c>
      <c r="D435" s="83" t="s">
        <v>680</v>
      </c>
      <c r="E435" s="81">
        <v>16.59</v>
      </c>
      <c r="F435" s="82">
        <f t="shared" si="41"/>
        <v>8383.4247</v>
      </c>
      <c r="G435" s="61">
        <v>17.5</v>
      </c>
      <c r="H435" s="61">
        <f t="shared" si="40"/>
        <v>8383.725</v>
      </c>
      <c r="I435" s="61">
        <f t="shared" si="34"/>
        <v>16.59125091527973</v>
      </c>
      <c r="J435" s="61">
        <f t="shared" si="37"/>
        <v>16.59</v>
      </c>
    </row>
    <row r="436" spans="1:10" ht="15.75">
      <c r="A436" s="78">
        <v>419</v>
      </c>
      <c r="B436" s="79" t="s">
        <v>1172</v>
      </c>
      <c r="C436" s="83" t="s">
        <v>671</v>
      </c>
      <c r="D436" s="83" t="s">
        <v>681</v>
      </c>
      <c r="E436" s="81">
        <v>21.93</v>
      </c>
      <c r="F436" s="82">
        <f t="shared" si="41"/>
        <v>11081.8869</v>
      </c>
      <c r="G436" s="61">
        <v>23.13</v>
      </c>
      <c r="H436" s="61">
        <f t="shared" si="40"/>
        <v>11080.889099999999</v>
      </c>
      <c r="I436" s="61">
        <f t="shared" si="34"/>
        <v>21.928893352595434</v>
      </c>
      <c r="J436" s="61">
        <f t="shared" si="37"/>
        <v>21.93</v>
      </c>
    </row>
    <row r="437" spans="1:10" ht="37.5" customHeight="1">
      <c r="A437" s="78">
        <v>420</v>
      </c>
      <c r="B437" s="79" t="s">
        <v>1173</v>
      </c>
      <c r="C437" s="83" t="s">
        <v>682</v>
      </c>
      <c r="D437" s="83" t="s">
        <v>683</v>
      </c>
      <c r="E437" s="81">
        <v>10.68</v>
      </c>
      <c r="F437" s="82">
        <f t="shared" si="41"/>
        <v>5396.9244</v>
      </c>
      <c r="G437" s="61">
        <v>11.26</v>
      </c>
      <c r="H437" s="61">
        <f t="shared" si="40"/>
        <v>5394.3282</v>
      </c>
      <c r="I437" s="61">
        <f t="shared" si="34"/>
        <v>10.675284874631414</v>
      </c>
      <c r="J437" s="61">
        <f t="shared" si="37"/>
        <v>10.68</v>
      </c>
    </row>
    <row r="438" spans="1:10" ht="15.75">
      <c r="A438" s="78">
        <v>421</v>
      </c>
      <c r="B438" s="79" t="s">
        <v>1174</v>
      </c>
      <c r="C438" s="83" t="s">
        <v>684</v>
      </c>
      <c r="D438" s="83" t="s">
        <v>685</v>
      </c>
      <c r="E438" s="81">
        <v>13.75</v>
      </c>
      <c r="F438" s="82">
        <f t="shared" si="41"/>
        <v>6948.287499999999</v>
      </c>
      <c r="G438" s="61">
        <v>14.5</v>
      </c>
      <c r="H438" s="61">
        <f t="shared" si="40"/>
        <v>6946.515</v>
      </c>
      <c r="I438" s="61">
        <f t="shared" si="34"/>
        <v>13.747036472660348</v>
      </c>
      <c r="J438" s="61">
        <f t="shared" si="37"/>
        <v>13.75</v>
      </c>
    </row>
    <row r="439" spans="1:10" ht="15.75">
      <c r="A439" s="78">
        <v>422</v>
      </c>
      <c r="B439" s="79" t="s">
        <v>1175</v>
      </c>
      <c r="C439" s="83" t="s">
        <v>686</v>
      </c>
      <c r="D439" s="83" t="s">
        <v>687</v>
      </c>
      <c r="E439" s="81">
        <v>11.66</v>
      </c>
      <c r="F439" s="82">
        <f t="shared" si="41"/>
        <v>5892.1478</v>
      </c>
      <c r="G439" s="61">
        <v>12.3</v>
      </c>
      <c r="H439" s="61">
        <f t="shared" si="40"/>
        <v>5892.561000000001</v>
      </c>
      <c r="I439" s="61">
        <f t="shared" si="34"/>
        <v>11.661279214739467</v>
      </c>
      <c r="J439" s="61">
        <f t="shared" si="37"/>
        <v>11.66</v>
      </c>
    </row>
    <row r="440" spans="1:10" ht="15.75">
      <c r="A440" s="78">
        <v>423</v>
      </c>
      <c r="B440" s="79" t="s">
        <v>1176</v>
      </c>
      <c r="C440" s="83" t="s">
        <v>688</v>
      </c>
      <c r="D440" s="83" t="s">
        <v>689</v>
      </c>
      <c r="E440" s="81">
        <v>11.66</v>
      </c>
      <c r="F440" s="82">
        <f t="shared" si="41"/>
        <v>5892.1478</v>
      </c>
      <c r="G440" s="61">
        <v>12.3</v>
      </c>
      <c r="H440" s="61">
        <f t="shared" si="40"/>
        <v>5892.561000000001</v>
      </c>
      <c r="I440" s="61">
        <f t="shared" si="34"/>
        <v>11.661279214739467</v>
      </c>
      <c r="J440" s="61">
        <f t="shared" si="37"/>
        <v>11.66</v>
      </c>
    </row>
    <row r="441" spans="1:10" ht="15.75">
      <c r="A441" s="78">
        <v>424</v>
      </c>
      <c r="B441" s="79" t="s">
        <v>1177</v>
      </c>
      <c r="C441" s="83" t="s">
        <v>690</v>
      </c>
      <c r="D441" s="83" t="s">
        <v>691</v>
      </c>
      <c r="E441" s="81">
        <v>7.11</v>
      </c>
      <c r="F441" s="82">
        <f t="shared" si="41"/>
        <v>3592.8963</v>
      </c>
      <c r="G441" s="61">
        <v>7.5</v>
      </c>
      <c r="H441" s="61">
        <f t="shared" si="40"/>
        <v>3593.025</v>
      </c>
      <c r="I441" s="61">
        <f t="shared" si="34"/>
        <v>7.110536106548455</v>
      </c>
      <c r="J441" s="61">
        <f t="shared" si="37"/>
        <v>7.11</v>
      </c>
    </row>
    <row r="442" spans="1:10" ht="15.75">
      <c r="A442" s="78">
        <v>425</v>
      </c>
      <c r="B442" s="79" t="s">
        <v>1178</v>
      </c>
      <c r="C442" s="83" t="s">
        <v>692</v>
      </c>
      <c r="D442" s="83" t="s">
        <v>693</v>
      </c>
      <c r="E442" s="81">
        <v>7.11</v>
      </c>
      <c r="F442" s="82">
        <f t="shared" si="41"/>
        <v>3592.8963</v>
      </c>
      <c r="G442" s="61">
        <v>7.5</v>
      </c>
      <c r="H442" s="61">
        <f t="shared" si="40"/>
        <v>3593.025</v>
      </c>
      <c r="I442" s="61">
        <f t="shared" si="34"/>
        <v>7.110536106548455</v>
      </c>
      <c r="J442" s="61">
        <f t="shared" si="37"/>
        <v>7.11</v>
      </c>
    </row>
    <row r="443" spans="1:10" ht="15.75">
      <c r="A443" s="78">
        <v>426</v>
      </c>
      <c r="B443" s="79" t="s">
        <v>1179</v>
      </c>
      <c r="C443" s="83" t="s">
        <v>694</v>
      </c>
      <c r="D443" s="83" t="s">
        <v>695</v>
      </c>
      <c r="E443" s="81">
        <v>7.11</v>
      </c>
      <c r="F443" s="82">
        <f t="shared" si="41"/>
        <v>3592.8963</v>
      </c>
      <c r="G443" s="61">
        <v>7.5</v>
      </c>
      <c r="H443" s="61">
        <f t="shared" si="40"/>
        <v>3593.025</v>
      </c>
      <c r="I443" s="61">
        <f t="shared" si="34"/>
        <v>7.110536106548455</v>
      </c>
      <c r="J443" s="61">
        <f t="shared" si="37"/>
        <v>7.11</v>
      </c>
    </row>
    <row r="444" spans="1:10" ht="15.75">
      <c r="A444" s="78">
        <v>427</v>
      </c>
      <c r="B444" s="79" t="s">
        <v>1180</v>
      </c>
      <c r="C444" s="83" t="s">
        <v>696</v>
      </c>
      <c r="D444" s="83" t="s">
        <v>697</v>
      </c>
      <c r="E444" s="81">
        <v>14.82</v>
      </c>
      <c r="F444" s="82">
        <f t="shared" si="41"/>
        <v>7488.9906</v>
      </c>
      <c r="G444" s="61">
        <v>15.63</v>
      </c>
      <c r="H444" s="61">
        <f t="shared" si="40"/>
        <v>7487.864100000001</v>
      </c>
      <c r="I444" s="61">
        <f t="shared" si="34"/>
        <v>14.818357246046983</v>
      </c>
      <c r="J444" s="61">
        <f t="shared" si="37"/>
        <v>14.82</v>
      </c>
    </row>
    <row r="445" spans="1:10" ht="15.75">
      <c r="A445" s="78">
        <v>428</v>
      </c>
      <c r="B445" s="79" t="s">
        <v>1181</v>
      </c>
      <c r="C445" s="83" t="s">
        <v>698</v>
      </c>
      <c r="D445" s="83" t="s">
        <v>699</v>
      </c>
      <c r="E445" s="81">
        <v>1.77</v>
      </c>
      <c r="F445" s="82">
        <f t="shared" si="41"/>
        <v>894.4341</v>
      </c>
      <c r="G445" s="61">
        <v>1.87</v>
      </c>
      <c r="H445" s="61">
        <f t="shared" si="40"/>
        <v>895.8609</v>
      </c>
      <c r="I445" s="61">
        <f t="shared" si="34"/>
        <v>1.7728936692327482</v>
      </c>
      <c r="J445" s="61">
        <f t="shared" si="37"/>
        <v>1.77</v>
      </c>
    </row>
    <row r="446" spans="1:10" ht="15.75">
      <c r="A446" s="78">
        <v>429</v>
      </c>
      <c r="B446" s="79" t="s">
        <v>1182</v>
      </c>
      <c r="C446" s="83" t="s">
        <v>698</v>
      </c>
      <c r="D446" s="83" t="s">
        <v>700</v>
      </c>
      <c r="E446" s="81">
        <v>3.71</v>
      </c>
      <c r="F446" s="82">
        <f t="shared" si="41"/>
        <v>1874.7742999999998</v>
      </c>
      <c r="G446" s="61">
        <v>3.91</v>
      </c>
      <c r="H446" s="61">
        <f t="shared" si="40"/>
        <v>1873.1637</v>
      </c>
      <c r="I446" s="61">
        <f t="shared" si="34"/>
        <v>3.706959490213928</v>
      </c>
      <c r="J446" s="61">
        <f t="shared" si="37"/>
        <v>3.71</v>
      </c>
    </row>
    <row r="447" spans="1:10" ht="15.75">
      <c r="A447" s="78">
        <v>430</v>
      </c>
      <c r="B447" s="79" t="s">
        <v>1183</v>
      </c>
      <c r="C447" s="83" t="s">
        <v>701</v>
      </c>
      <c r="D447" s="83" t="s">
        <v>702</v>
      </c>
      <c r="E447" s="81">
        <v>2.37</v>
      </c>
      <c r="F447" s="82">
        <f t="shared" si="41"/>
        <v>1197.6321</v>
      </c>
      <c r="G447" s="61">
        <v>2.5</v>
      </c>
      <c r="H447" s="61">
        <f t="shared" si="40"/>
        <v>1197.675</v>
      </c>
      <c r="I447" s="61">
        <f t="shared" si="34"/>
        <v>2.3701787021828182</v>
      </c>
      <c r="J447" s="61">
        <f t="shared" si="37"/>
        <v>2.37</v>
      </c>
    </row>
    <row r="448" spans="1:10" ht="15.75">
      <c r="A448" s="78">
        <v>431</v>
      </c>
      <c r="B448" s="79" t="s">
        <v>1184</v>
      </c>
      <c r="C448" s="83" t="s">
        <v>703</v>
      </c>
      <c r="D448" s="83" t="s">
        <v>704</v>
      </c>
      <c r="E448" s="81">
        <v>7.21</v>
      </c>
      <c r="F448" s="82">
        <f t="shared" si="41"/>
        <v>3643.4293</v>
      </c>
      <c r="G448" s="61">
        <v>7.6</v>
      </c>
      <c r="H448" s="61">
        <f t="shared" si="40"/>
        <v>3640.932</v>
      </c>
      <c r="I448" s="61">
        <f t="shared" si="34"/>
        <v>7.205343254635768</v>
      </c>
      <c r="J448" s="61">
        <f t="shared" si="37"/>
        <v>7.21</v>
      </c>
    </row>
    <row r="449" spans="1:10" ht="12.75">
      <c r="A449" s="113" t="s">
        <v>783</v>
      </c>
      <c r="B449" s="114"/>
      <c r="C449" s="114"/>
      <c r="D449" s="114"/>
      <c r="E449" s="114"/>
      <c r="F449" s="114"/>
      <c r="G449" s="61"/>
      <c r="H449" s="61"/>
      <c r="I449" s="61">
        <f t="shared" si="34"/>
        <v>0</v>
      </c>
      <c r="J449" s="61">
        <f t="shared" si="37"/>
        <v>0</v>
      </c>
    </row>
    <row r="450" spans="1:10" ht="15.75">
      <c r="A450" s="78">
        <v>432</v>
      </c>
      <c r="B450" s="79" t="s">
        <v>1185</v>
      </c>
      <c r="C450" s="83" t="s">
        <v>705</v>
      </c>
      <c r="D450" s="83" t="s">
        <v>1532</v>
      </c>
      <c r="E450" s="81">
        <v>11.23</v>
      </c>
      <c r="F450" s="82">
        <f>E450*505.33</f>
        <v>5674.8559000000005</v>
      </c>
      <c r="G450" s="61">
        <v>11.84</v>
      </c>
      <c r="H450" s="61">
        <f aca="true" t="shared" si="42" ref="H450:H498">G450*479.07</f>
        <v>5672.1888</v>
      </c>
      <c r="I450" s="61">
        <f t="shared" si="34"/>
        <v>11.225166333537828</v>
      </c>
      <c r="J450" s="61">
        <f t="shared" si="37"/>
        <v>11.23</v>
      </c>
    </row>
    <row r="451" spans="1:10" ht="15.75">
      <c r="A451" s="78">
        <v>433</v>
      </c>
      <c r="B451" s="79" t="s">
        <v>1186</v>
      </c>
      <c r="C451" s="83" t="s">
        <v>706</v>
      </c>
      <c r="D451" s="83" t="s">
        <v>707</v>
      </c>
      <c r="E451" s="81">
        <v>16.52</v>
      </c>
      <c r="F451" s="82">
        <f aca="true" t="shared" si="43" ref="F451:F498">E451*505.33</f>
        <v>8348.051599999999</v>
      </c>
      <c r="G451" s="61">
        <v>17.42</v>
      </c>
      <c r="H451" s="61">
        <f t="shared" si="42"/>
        <v>8345.3994</v>
      </c>
      <c r="I451" s="61">
        <f t="shared" si="34"/>
        <v>16.51540519680988</v>
      </c>
      <c r="J451" s="61">
        <f t="shared" si="37"/>
        <v>16.52</v>
      </c>
    </row>
    <row r="452" spans="1:10" ht="38.25" customHeight="1">
      <c r="A452" s="78">
        <v>434</v>
      </c>
      <c r="B452" s="79" t="s">
        <v>1187</v>
      </c>
      <c r="C452" s="83" t="s">
        <v>708</v>
      </c>
      <c r="D452" s="83" t="s">
        <v>901</v>
      </c>
      <c r="E452" s="81">
        <v>15.79</v>
      </c>
      <c r="F452" s="82">
        <f t="shared" si="43"/>
        <v>7979.160699999999</v>
      </c>
      <c r="G452" s="70">
        <v>16.65</v>
      </c>
      <c r="H452" s="70">
        <f t="shared" si="42"/>
        <v>7976.5154999999995</v>
      </c>
      <c r="I452" s="70">
        <f t="shared" si="34"/>
        <v>15.78539015653757</v>
      </c>
      <c r="J452" s="70">
        <f t="shared" si="37"/>
        <v>15.79</v>
      </c>
    </row>
    <row r="453" spans="1:10" ht="15.75">
      <c r="A453" s="78">
        <v>435</v>
      </c>
      <c r="B453" s="79" t="s">
        <v>1188</v>
      </c>
      <c r="C453" s="83" t="s">
        <v>709</v>
      </c>
      <c r="D453" s="83" t="s">
        <v>710</v>
      </c>
      <c r="E453" s="81">
        <v>17.34</v>
      </c>
      <c r="F453" s="82">
        <f t="shared" si="43"/>
        <v>8762.422199999999</v>
      </c>
      <c r="G453" s="61">
        <v>18.29</v>
      </c>
      <c r="H453" s="61">
        <f t="shared" si="42"/>
        <v>8762.1903</v>
      </c>
      <c r="I453" s="61">
        <f t="shared" si="34"/>
        <v>17.3402273851695</v>
      </c>
      <c r="J453" s="61">
        <f t="shared" si="37"/>
        <v>17.34</v>
      </c>
    </row>
    <row r="454" spans="1:10" ht="15.75">
      <c r="A454" s="78">
        <v>436</v>
      </c>
      <c r="B454" s="79" t="s">
        <v>1189</v>
      </c>
      <c r="C454" s="83" t="s">
        <v>711</v>
      </c>
      <c r="D454" s="83" t="s">
        <v>712</v>
      </c>
      <c r="E454" s="81">
        <v>15.28</v>
      </c>
      <c r="F454" s="82">
        <f t="shared" si="43"/>
        <v>7721.442399999999</v>
      </c>
      <c r="G454" s="61">
        <v>16.12</v>
      </c>
      <c r="H454" s="61">
        <f t="shared" si="42"/>
        <v>7722.6084</v>
      </c>
      <c r="I454" s="61">
        <f t="shared" si="34"/>
        <v>15.282912271674814</v>
      </c>
      <c r="J454" s="61">
        <f t="shared" si="37"/>
        <v>15.28</v>
      </c>
    </row>
    <row r="455" spans="1:10" ht="15.75">
      <c r="A455" s="78">
        <v>437</v>
      </c>
      <c r="B455" s="79" t="s">
        <v>1190</v>
      </c>
      <c r="C455" s="83" t="s">
        <v>713</v>
      </c>
      <c r="D455" s="83" t="s">
        <v>714</v>
      </c>
      <c r="E455" s="81">
        <v>6.07</v>
      </c>
      <c r="F455" s="82">
        <f t="shared" si="43"/>
        <v>3067.3531000000003</v>
      </c>
      <c r="G455" s="61">
        <v>6.4</v>
      </c>
      <c r="H455" s="61">
        <f t="shared" si="42"/>
        <v>3066.0480000000002</v>
      </c>
      <c r="I455" s="61">
        <f t="shared" si="34"/>
        <v>6.067657477588016</v>
      </c>
      <c r="J455" s="61">
        <f t="shared" si="37"/>
        <v>6.07</v>
      </c>
    </row>
    <row r="456" spans="1:10" ht="15.75">
      <c r="A456" s="78">
        <v>438</v>
      </c>
      <c r="B456" s="79" t="s">
        <v>1191</v>
      </c>
      <c r="C456" s="83" t="s">
        <v>715</v>
      </c>
      <c r="D456" s="83" t="s">
        <v>716</v>
      </c>
      <c r="E456" s="81">
        <v>8.22</v>
      </c>
      <c r="F456" s="82">
        <f t="shared" si="43"/>
        <v>4153.8126</v>
      </c>
      <c r="G456" s="61">
        <v>8.67</v>
      </c>
      <c r="H456" s="61">
        <f t="shared" si="42"/>
        <v>4153.5369</v>
      </c>
      <c r="I456" s="61">
        <f t="shared" si="34"/>
        <v>8.219779739170015</v>
      </c>
      <c r="J456" s="61">
        <f t="shared" si="37"/>
        <v>8.22</v>
      </c>
    </row>
    <row r="457" spans="1:10" ht="31.5">
      <c r="A457" s="78">
        <v>439</v>
      </c>
      <c r="B457" s="79" t="s">
        <v>1192</v>
      </c>
      <c r="C457" s="83" t="s">
        <v>497</v>
      </c>
      <c r="D457" s="83" t="s">
        <v>498</v>
      </c>
      <c r="E457" s="81">
        <v>6.07</v>
      </c>
      <c r="F457" s="82">
        <f t="shared" si="43"/>
        <v>3067.3531000000003</v>
      </c>
      <c r="G457" s="61">
        <v>6.4</v>
      </c>
      <c r="H457" s="61">
        <f t="shared" si="42"/>
        <v>3066.0480000000002</v>
      </c>
      <c r="I457" s="61">
        <f t="shared" si="34"/>
        <v>6.067657477588016</v>
      </c>
      <c r="J457" s="61">
        <f t="shared" si="37"/>
        <v>6.07</v>
      </c>
    </row>
    <row r="458" spans="1:10" ht="15.75">
      <c r="A458" s="78">
        <v>440</v>
      </c>
      <c r="B458" s="79" t="s">
        <v>1193</v>
      </c>
      <c r="C458" s="83" t="s">
        <v>499</v>
      </c>
      <c r="D458" s="83" t="s">
        <v>500</v>
      </c>
      <c r="E458" s="81">
        <v>9.48</v>
      </c>
      <c r="F458" s="82">
        <f t="shared" si="43"/>
        <v>4790.5284</v>
      </c>
      <c r="G458" s="61">
        <v>10</v>
      </c>
      <c r="H458" s="61">
        <f t="shared" si="42"/>
        <v>4790.7</v>
      </c>
      <c r="I458" s="61">
        <f t="shared" si="34"/>
        <v>9.480714808731273</v>
      </c>
      <c r="J458" s="61">
        <f t="shared" si="37"/>
        <v>9.48</v>
      </c>
    </row>
    <row r="459" spans="1:10" ht="15.75">
      <c r="A459" s="78">
        <v>441</v>
      </c>
      <c r="B459" s="79" t="s">
        <v>1194</v>
      </c>
      <c r="C459" s="83" t="s">
        <v>501</v>
      </c>
      <c r="D459" s="83" t="s">
        <v>502</v>
      </c>
      <c r="E459" s="81">
        <v>5.35</v>
      </c>
      <c r="F459" s="82">
        <f t="shared" si="43"/>
        <v>2703.5154999999995</v>
      </c>
      <c r="G459" s="61">
        <v>5.64</v>
      </c>
      <c r="H459" s="61">
        <f t="shared" si="42"/>
        <v>2701.9548</v>
      </c>
      <c r="I459" s="61">
        <f t="shared" si="34"/>
        <v>5.347123152124438</v>
      </c>
      <c r="J459" s="61">
        <f t="shared" si="37"/>
        <v>5.35</v>
      </c>
    </row>
    <row r="460" spans="1:10" ht="47.25">
      <c r="A460" s="78">
        <v>442</v>
      </c>
      <c r="B460" s="79" t="s">
        <v>1195</v>
      </c>
      <c r="C460" s="83" t="s">
        <v>503</v>
      </c>
      <c r="D460" s="83" t="s">
        <v>504</v>
      </c>
      <c r="E460" s="81">
        <v>10.81</v>
      </c>
      <c r="F460" s="82">
        <f t="shared" si="43"/>
        <v>5462.6173</v>
      </c>
      <c r="G460" s="61">
        <v>11.4</v>
      </c>
      <c r="H460" s="61">
        <f t="shared" si="42"/>
        <v>5461.398</v>
      </c>
      <c r="I460" s="61">
        <f t="shared" si="34"/>
        <v>10.808014881953653</v>
      </c>
      <c r="J460" s="61">
        <f t="shared" si="37"/>
        <v>10.81</v>
      </c>
    </row>
    <row r="461" spans="1:10" ht="47.25">
      <c r="A461" s="78">
        <v>443</v>
      </c>
      <c r="B461" s="79" t="s">
        <v>1196</v>
      </c>
      <c r="C461" s="83" t="s">
        <v>505</v>
      </c>
      <c r="D461" s="83" t="s">
        <v>506</v>
      </c>
      <c r="E461" s="81">
        <v>9.15</v>
      </c>
      <c r="F461" s="82">
        <f t="shared" si="43"/>
        <v>4623.7695</v>
      </c>
      <c r="G461" s="61">
        <v>9.65</v>
      </c>
      <c r="H461" s="61">
        <f t="shared" si="42"/>
        <v>4623.0255</v>
      </c>
      <c r="I461" s="61">
        <f t="shared" si="34"/>
        <v>9.14888979042568</v>
      </c>
      <c r="J461" s="61">
        <f t="shared" si="37"/>
        <v>9.15</v>
      </c>
    </row>
    <row r="462" spans="1:10" ht="15.75">
      <c r="A462" s="78">
        <v>444</v>
      </c>
      <c r="B462" s="79" t="s">
        <v>1197</v>
      </c>
      <c r="C462" s="83" t="s">
        <v>717</v>
      </c>
      <c r="D462" s="83" t="s">
        <v>507</v>
      </c>
      <c r="E462" s="81">
        <v>11.08</v>
      </c>
      <c r="F462" s="82">
        <f t="shared" si="43"/>
        <v>5599.0563999999995</v>
      </c>
      <c r="G462" s="61">
        <v>11.69</v>
      </c>
      <c r="H462" s="61">
        <f t="shared" si="42"/>
        <v>5600.3283</v>
      </c>
      <c r="I462" s="61">
        <f t="shared" si="34"/>
        <v>11.08295561140686</v>
      </c>
      <c r="J462" s="61">
        <f t="shared" si="37"/>
        <v>11.08</v>
      </c>
    </row>
    <row r="463" spans="1:10" ht="15.75">
      <c r="A463" s="78">
        <v>445</v>
      </c>
      <c r="B463" s="79" t="s">
        <v>1198</v>
      </c>
      <c r="C463" s="83" t="s">
        <v>1044</v>
      </c>
      <c r="D463" s="83" t="s">
        <v>508</v>
      </c>
      <c r="E463" s="81">
        <v>9.4</v>
      </c>
      <c r="F463" s="82">
        <f t="shared" si="43"/>
        <v>4750.102</v>
      </c>
      <c r="G463" s="61">
        <v>9.92</v>
      </c>
      <c r="H463" s="61">
        <f t="shared" si="42"/>
        <v>4752.3744</v>
      </c>
      <c r="I463" s="61">
        <f t="shared" si="34"/>
        <v>9.404869090261423</v>
      </c>
      <c r="J463" s="61">
        <f t="shared" si="37"/>
        <v>9.4</v>
      </c>
    </row>
    <row r="464" spans="1:10" ht="15.75">
      <c r="A464" s="78">
        <v>446</v>
      </c>
      <c r="B464" s="79" t="s">
        <v>1199</v>
      </c>
      <c r="C464" s="83" t="s">
        <v>718</v>
      </c>
      <c r="D464" s="83" t="s">
        <v>793</v>
      </c>
      <c r="E464" s="81">
        <v>14.59</v>
      </c>
      <c r="F464" s="82">
        <f t="shared" si="43"/>
        <v>7372.7647</v>
      </c>
      <c r="G464" s="61">
        <v>15.39</v>
      </c>
      <c r="H464" s="61">
        <f t="shared" si="42"/>
        <v>7372.8873</v>
      </c>
      <c r="I464" s="61">
        <f t="shared" si="34"/>
        <v>14.59082009063743</v>
      </c>
      <c r="J464" s="61">
        <f t="shared" si="37"/>
        <v>14.59</v>
      </c>
    </row>
    <row r="465" spans="1:10" ht="15.75">
      <c r="A465" s="78">
        <v>447</v>
      </c>
      <c r="B465" s="79" t="s">
        <v>1200</v>
      </c>
      <c r="C465" s="83" t="s">
        <v>719</v>
      </c>
      <c r="D465" s="83" t="s">
        <v>720</v>
      </c>
      <c r="E465" s="81">
        <v>17.28</v>
      </c>
      <c r="F465" s="82">
        <f t="shared" si="43"/>
        <v>8732.1024</v>
      </c>
      <c r="G465" s="61">
        <v>18.23</v>
      </c>
      <c r="H465" s="61">
        <f t="shared" si="42"/>
        <v>8733.4461</v>
      </c>
      <c r="I465" s="61">
        <f t="shared" si="34"/>
        <v>17.28334309631711</v>
      </c>
      <c r="J465" s="61">
        <f t="shared" si="37"/>
        <v>17.28</v>
      </c>
    </row>
    <row r="466" spans="1:10" ht="15.75">
      <c r="A466" s="78">
        <v>448</v>
      </c>
      <c r="B466" s="79" t="s">
        <v>1201</v>
      </c>
      <c r="C466" s="83" t="s">
        <v>721</v>
      </c>
      <c r="D466" s="83" t="s">
        <v>805</v>
      </c>
      <c r="E466" s="81">
        <v>7.31</v>
      </c>
      <c r="F466" s="82">
        <f t="shared" si="43"/>
        <v>3693.9622999999997</v>
      </c>
      <c r="G466" s="61">
        <v>7.71</v>
      </c>
      <c r="H466" s="61">
        <f t="shared" si="42"/>
        <v>3693.6297</v>
      </c>
      <c r="I466" s="61">
        <f t="shared" si="34"/>
        <v>7.309631117531812</v>
      </c>
      <c r="J466" s="61">
        <f t="shared" si="37"/>
        <v>7.31</v>
      </c>
    </row>
    <row r="467" spans="1:10" ht="15.75">
      <c r="A467" s="78">
        <v>449</v>
      </c>
      <c r="B467" s="79" t="s">
        <v>1090</v>
      </c>
      <c r="C467" s="84" t="s">
        <v>722</v>
      </c>
      <c r="D467" s="84" t="s">
        <v>804</v>
      </c>
      <c r="E467" s="81">
        <v>7.31</v>
      </c>
      <c r="F467" s="82">
        <f t="shared" si="43"/>
        <v>3693.9622999999997</v>
      </c>
      <c r="G467" s="61">
        <v>7.71</v>
      </c>
      <c r="H467" s="61">
        <f t="shared" si="42"/>
        <v>3693.6297</v>
      </c>
      <c r="I467" s="61">
        <f t="shared" si="34"/>
        <v>7.309631117531812</v>
      </c>
      <c r="J467" s="61">
        <f t="shared" si="37"/>
        <v>7.31</v>
      </c>
    </row>
    <row r="468" spans="1:10" ht="15.75">
      <c r="A468" s="78">
        <v>450</v>
      </c>
      <c r="B468" s="79" t="s">
        <v>1202</v>
      </c>
      <c r="C468" s="83" t="s">
        <v>723</v>
      </c>
      <c r="D468" s="83" t="s">
        <v>803</v>
      </c>
      <c r="E468" s="81">
        <v>9.62</v>
      </c>
      <c r="F468" s="82">
        <f t="shared" si="43"/>
        <v>4861.2746</v>
      </c>
      <c r="G468" s="61">
        <v>10.15</v>
      </c>
      <c r="H468" s="61">
        <f t="shared" si="42"/>
        <v>4862.5605000000005</v>
      </c>
      <c r="I468" s="61">
        <f t="shared" si="34"/>
        <v>9.622925530862243</v>
      </c>
      <c r="J468" s="61">
        <f t="shared" si="37"/>
        <v>9.62</v>
      </c>
    </row>
    <row r="469" spans="1:10" ht="15.75">
      <c r="A469" s="78">
        <v>451</v>
      </c>
      <c r="B469" s="79" t="s">
        <v>1203</v>
      </c>
      <c r="C469" s="83" t="s">
        <v>1045</v>
      </c>
      <c r="D469" s="83" t="s">
        <v>509</v>
      </c>
      <c r="E469" s="81">
        <v>9.48</v>
      </c>
      <c r="F469" s="82">
        <f t="shared" si="43"/>
        <v>4790.5284</v>
      </c>
      <c r="G469" s="61">
        <v>10</v>
      </c>
      <c r="H469" s="61">
        <f t="shared" si="42"/>
        <v>4790.7</v>
      </c>
      <c r="I469" s="61">
        <f t="shared" si="34"/>
        <v>9.480714808731273</v>
      </c>
      <c r="J469" s="61">
        <f t="shared" si="37"/>
        <v>9.48</v>
      </c>
    </row>
    <row r="470" spans="1:10" ht="15.75">
      <c r="A470" s="78">
        <v>452</v>
      </c>
      <c r="B470" s="79" t="s">
        <v>1204</v>
      </c>
      <c r="C470" s="83" t="s">
        <v>510</v>
      </c>
      <c r="D470" s="83" t="s">
        <v>511</v>
      </c>
      <c r="E470" s="81">
        <v>7.58</v>
      </c>
      <c r="F470" s="82">
        <f t="shared" si="43"/>
        <v>3830.4013999999997</v>
      </c>
      <c r="G470" s="61">
        <v>8</v>
      </c>
      <c r="H470" s="61">
        <f t="shared" si="42"/>
        <v>3832.56</v>
      </c>
      <c r="I470" s="61">
        <f t="shared" si="34"/>
        <v>7.5845718469850185</v>
      </c>
      <c r="J470" s="61">
        <f t="shared" si="37"/>
        <v>7.58</v>
      </c>
    </row>
    <row r="471" spans="1:10" ht="31.5">
      <c r="A471" s="78">
        <v>453</v>
      </c>
      <c r="B471" s="79" t="s">
        <v>1205</v>
      </c>
      <c r="C471" s="83" t="s">
        <v>724</v>
      </c>
      <c r="D471" s="83" t="s">
        <v>902</v>
      </c>
      <c r="E471" s="81">
        <v>7.58</v>
      </c>
      <c r="F471" s="82">
        <f t="shared" si="43"/>
        <v>3830.4013999999997</v>
      </c>
      <c r="G471" s="70">
        <v>8</v>
      </c>
      <c r="H471" s="70">
        <f t="shared" si="42"/>
        <v>3832.56</v>
      </c>
      <c r="I471" s="70">
        <f t="shared" si="34"/>
        <v>7.5845718469850185</v>
      </c>
      <c r="J471" s="70">
        <f t="shared" si="37"/>
        <v>7.58</v>
      </c>
    </row>
    <row r="472" spans="1:10" ht="15.75">
      <c r="A472" s="78">
        <v>454</v>
      </c>
      <c r="B472" s="79" t="s">
        <v>1206</v>
      </c>
      <c r="C472" s="83" t="s">
        <v>725</v>
      </c>
      <c r="D472" s="83" t="s">
        <v>512</v>
      </c>
      <c r="E472" s="81">
        <v>6.96</v>
      </c>
      <c r="F472" s="82">
        <f t="shared" si="43"/>
        <v>3517.0968</v>
      </c>
      <c r="G472" s="61">
        <v>7.34</v>
      </c>
      <c r="H472" s="61">
        <f t="shared" si="42"/>
        <v>3516.3738</v>
      </c>
      <c r="I472" s="61">
        <f t="shared" si="34"/>
        <v>6.958844669608754</v>
      </c>
      <c r="J472" s="61">
        <f t="shared" si="37"/>
        <v>6.96</v>
      </c>
    </row>
    <row r="473" spans="1:10" ht="31.5" customHeight="1">
      <c r="A473" s="78">
        <v>455</v>
      </c>
      <c r="B473" s="79" t="s">
        <v>1091</v>
      </c>
      <c r="C473" s="83" t="s">
        <v>513</v>
      </c>
      <c r="D473" s="83" t="s">
        <v>514</v>
      </c>
      <c r="E473" s="81">
        <v>9.2</v>
      </c>
      <c r="F473" s="82">
        <f t="shared" si="43"/>
        <v>4649.035999999999</v>
      </c>
      <c r="G473" s="61">
        <v>9.7</v>
      </c>
      <c r="H473" s="61">
        <f t="shared" si="42"/>
        <v>4646.978999999999</v>
      </c>
      <c r="I473" s="61">
        <f t="shared" si="34"/>
        <v>9.196293364469334</v>
      </c>
      <c r="J473" s="61">
        <f t="shared" si="37"/>
        <v>9.2</v>
      </c>
    </row>
    <row r="474" spans="1:10" ht="30.75" customHeight="1">
      <c r="A474" s="78">
        <v>456</v>
      </c>
      <c r="B474" s="79" t="s">
        <v>1207</v>
      </c>
      <c r="C474" s="83" t="s">
        <v>726</v>
      </c>
      <c r="D474" s="83" t="s">
        <v>727</v>
      </c>
      <c r="E474" s="81">
        <v>2.39</v>
      </c>
      <c r="F474" s="82">
        <f t="shared" si="43"/>
        <v>1207.7387</v>
      </c>
      <c r="G474" s="61">
        <v>2.52</v>
      </c>
      <c r="H474" s="61">
        <f t="shared" si="42"/>
        <v>1207.2564</v>
      </c>
      <c r="I474" s="61">
        <f t="shared" si="34"/>
        <v>2.389140131800281</v>
      </c>
      <c r="J474" s="61">
        <f t="shared" si="37"/>
        <v>2.39</v>
      </c>
    </row>
    <row r="475" spans="1:10" ht="29.25" customHeight="1">
      <c r="A475" s="78">
        <v>457</v>
      </c>
      <c r="B475" s="79" t="s">
        <v>1208</v>
      </c>
      <c r="C475" s="83" t="s">
        <v>1046</v>
      </c>
      <c r="D475" s="83"/>
      <c r="E475" s="81">
        <v>2.39</v>
      </c>
      <c r="F475" s="82">
        <f t="shared" si="43"/>
        <v>1207.7387</v>
      </c>
      <c r="G475" s="61">
        <v>2.52</v>
      </c>
      <c r="H475" s="61">
        <f t="shared" si="42"/>
        <v>1207.2564</v>
      </c>
      <c r="I475" s="61">
        <f t="shared" si="34"/>
        <v>2.389140131800281</v>
      </c>
      <c r="J475" s="61">
        <f t="shared" si="37"/>
        <v>2.39</v>
      </c>
    </row>
    <row r="476" spans="1:10" ht="15.75">
      <c r="A476" s="78">
        <v>458</v>
      </c>
      <c r="B476" s="79" t="s">
        <v>1209</v>
      </c>
      <c r="C476" s="83" t="s">
        <v>728</v>
      </c>
      <c r="D476" s="83" t="s">
        <v>729</v>
      </c>
      <c r="E476" s="81">
        <v>2.1</v>
      </c>
      <c r="F476" s="82">
        <f t="shared" si="43"/>
        <v>1061.193</v>
      </c>
      <c r="G476" s="61">
        <v>2.22</v>
      </c>
      <c r="H476" s="61">
        <f t="shared" si="42"/>
        <v>1063.5354</v>
      </c>
      <c r="I476" s="61">
        <f t="shared" si="34"/>
        <v>2.104718687538343</v>
      </c>
      <c r="J476" s="61">
        <f t="shared" si="37"/>
        <v>2.1</v>
      </c>
    </row>
    <row r="477" spans="1:10" ht="15.75">
      <c r="A477" s="78">
        <v>459</v>
      </c>
      <c r="B477" s="79" t="s">
        <v>1210</v>
      </c>
      <c r="C477" s="83" t="s">
        <v>730</v>
      </c>
      <c r="D477" s="83" t="s">
        <v>731</v>
      </c>
      <c r="E477" s="81">
        <v>8.53</v>
      </c>
      <c r="F477" s="82">
        <f t="shared" si="43"/>
        <v>4310.4649</v>
      </c>
      <c r="G477" s="61">
        <v>9</v>
      </c>
      <c r="H477" s="61">
        <f t="shared" si="42"/>
        <v>4311.63</v>
      </c>
      <c r="I477" s="61">
        <f t="shared" si="34"/>
        <v>8.532643327858146</v>
      </c>
      <c r="J477" s="61">
        <f t="shared" si="37"/>
        <v>8.53</v>
      </c>
    </row>
    <row r="478" spans="1:10" ht="78.75">
      <c r="A478" s="78">
        <v>460</v>
      </c>
      <c r="B478" s="79" t="s">
        <v>1211</v>
      </c>
      <c r="C478" s="80" t="s">
        <v>732</v>
      </c>
      <c r="D478" s="80" t="s">
        <v>515</v>
      </c>
      <c r="E478" s="81">
        <v>8.53</v>
      </c>
      <c r="F478" s="82">
        <f t="shared" si="43"/>
        <v>4310.4649</v>
      </c>
      <c r="G478" s="61">
        <v>9</v>
      </c>
      <c r="H478" s="61">
        <f t="shared" si="42"/>
        <v>4311.63</v>
      </c>
      <c r="I478" s="61">
        <f t="shared" si="34"/>
        <v>8.532643327858146</v>
      </c>
      <c r="J478" s="61">
        <f t="shared" si="37"/>
        <v>8.53</v>
      </c>
    </row>
    <row r="479" spans="1:10" ht="15.75">
      <c r="A479" s="78">
        <v>461</v>
      </c>
      <c r="B479" s="79" t="s">
        <v>1212</v>
      </c>
      <c r="C479" s="83" t="s">
        <v>733</v>
      </c>
      <c r="D479" s="83" t="s">
        <v>516</v>
      </c>
      <c r="E479" s="81">
        <v>6.07</v>
      </c>
      <c r="F479" s="82">
        <f t="shared" si="43"/>
        <v>3067.3531000000003</v>
      </c>
      <c r="G479" s="61">
        <v>6.4</v>
      </c>
      <c r="H479" s="61">
        <f t="shared" si="42"/>
        <v>3066.0480000000002</v>
      </c>
      <c r="I479" s="61">
        <f t="shared" si="34"/>
        <v>6.067657477588016</v>
      </c>
      <c r="J479" s="61">
        <f t="shared" si="37"/>
        <v>6.07</v>
      </c>
    </row>
    <row r="480" spans="1:10" ht="63">
      <c r="A480" s="78">
        <v>462</v>
      </c>
      <c r="B480" s="79" t="s">
        <v>1213</v>
      </c>
      <c r="C480" s="83" t="s">
        <v>903</v>
      </c>
      <c r="D480" s="83" t="s">
        <v>517</v>
      </c>
      <c r="E480" s="81">
        <v>10.14</v>
      </c>
      <c r="F480" s="82">
        <f t="shared" si="43"/>
        <v>5124.0462</v>
      </c>
      <c r="G480" s="70">
        <v>10.7</v>
      </c>
      <c r="H480" s="70">
        <f t="shared" si="42"/>
        <v>5126.049</v>
      </c>
      <c r="I480" s="70">
        <f t="shared" si="34"/>
        <v>10.144364845342462</v>
      </c>
      <c r="J480" s="70">
        <f t="shared" si="37"/>
        <v>10.14</v>
      </c>
    </row>
    <row r="481" spans="1:10" ht="31.5">
      <c r="A481" s="78">
        <v>463</v>
      </c>
      <c r="B481" s="79" t="s">
        <v>1214</v>
      </c>
      <c r="C481" s="83" t="s">
        <v>734</v>
      </c>
      <c r="D481" s="83" t="s">
        <v>518</v>
      </c>
      <c r="E481" s="81">
        <v>12.61</v>
      </c>
      <c r="F481" s="82">
        <f t="shared" si="43"/>
        <v>6372.2113</v>
      </c>
      <c r="G481" s="61">
        <v>13.3</v>
      </c>
      <c r="H481" s="61">
        <f t="shared" si="42"/>
        <v>6371.631</v>
      </c>
      <c r="I481" s="61">
        <f t="shared" si="34"/>
        <v>12.609350695612594</v>
      </c>
      <c r="J481" s="61">
        <f t="shared" si="37"/>
        <v>12.61</v>
      </c>
    </row>
    <row r="482" spans="1:10" ht="15.75">
      <c r="A482" s="78">
        <v>464</v>
      </c>
      <c r="B482" s="79" t="s">
        <v>1215</v>
      </c>
      <c r="C482" s="25" t="s">
        <v>735</v>
      </c>
      <c r="D482" s="25" t="s">
        <v>736</v>
      </c>
      <c r="E482" s="46">
        <v>9.1</v>
      </c>
      <c r="F482" s="54">
        <f t="shared" si="43"/>
        <v>4598.503</v>
      </c>
      <c r="G482" s="61">
        <v>9.6</v>
      </c>
      <c r="H482" s="61">
        <f t="shared" si="42"/>
        <v>4599.072</v>
      </c>
      <c r="I482" s="61">
        <f t="shared" si="34"/>
        <v>9.101486216382023</v>
      </c>
      <c r="J482" s="61">
        <f t="shared" si="37"/>
        <v>9.1</v>
      </c>
    </row>
    <row r="483" spans="1:10" ht="15.75">
      <c r="A483" s="78">
        <v>465</v>
      </c>
      <c r="B483" s="79" t="s">
        <v>1216</v>
      </c>
      <c r="C483" s="25" t="s">
        <v>737</v>
      </c>
      <c r="D483" s="25" t="s">
        <v>738</v>
      </c>
      <c r="E483" s="46">
        <v>9.58</v>
      </c>
      <c r="F483" s="54">
        <f t="shared" si="43"/>
        <v>4841.0614</v>
      </c>
      <c r="G483" s="61">
        <v>10.1</v>
      </c>
      <c r="H483" s="61">
        <f t="shared" si="42"/>
        <v>4838.607</v>
      </c>
      <c r="I483" s="61">
        <f t="shared" si="34"/>
        <v>9.575521956818587</v>
      </c>
      <c r="J483" s="61">
        <f t="shared" si="37"/>
        <v>9.58</v>
      </c>
    </row>
    <row r="484" spans="1:10" ht="15.75">
      <c r="A484" s="78">
        <v>466</v>
      </c>
      <c r="B484" s="79" t="s">
        <v>1217</v>
      </c>
      <c r="C484" s="25" t="s">
        <v>739</v>
      </c>
      <c r="D484" s="25" t="s">
        <v>904</v>
      </c>
      <c r="E484" s="46">
        <v>8.06</v>
      </c>
      <c r="F484" s="54">
        <f t="shared" si="43"/>
        <v>4072.9598</v>
      </c>
      <c r="G484" s="70">
        <v>8.5</v>
      </c>
      <c r="H484" s="70">
        <f t="shared" si="42"/>
        <v>4072.095</v>
      </c>
      <c r="I484" s="70">
        <f t="shared" si="34"/>
        <v>8.058607587421582</v>
      </c>
      <c r="J484" s="70">
        <f t="shared" si="37"/>
        <v>8.06</v>
      </c>
    </row>
    <row r="485" spans="1:10" ht="15.75">
      <c r="A485" s="78">
        <v>467</v>
      </c>
      <c r="B485" s="79" t="s">
        <v>905</v>
      </c>
      <c r="C485" s="25" t="s">
        <v>906</v>
      </c>
      <c r="D485" s="25" t="s">
        <v>907</v>
      </c>
      <c r="E485" s="46">
        <v>20.4</v>
      </c>
      <c r="F485" s="54">
        <f t="shared" si="43"/>
        <v>10308.731999999998</v>
      </c>
      <c r="G485" s="71">
        <v>21.52</v>
      </c>
      <c r="H485" s="71">
        <f t="shared" si="42"/>
        <v>10309.5864</v>
      </c>
      <c r="I485" s="71">
        <f t="shared" si="34"/>
        <v>20.402498268389703</v>
      </c>
      <c r="J485" s="71">
        <f t="shared" si="37"/>
        <v>20.4</v>
      </c>
    </row>
    <row r="486" spans="1:10" ht="15.75">
      <c r="A486" s="78">
        <v>468</v>
      </c>
      <c r="B486" s="79" t="s">
        <v>908</v>
      </c>
      <c r="C486" s="25" t="s">
        <v>909</v>
      </c>
      <c r="D486" s="25" t="s">
        <v>910</v>
      </c>
      <c r="E486" s="46">
        <v>15.26</v>
      </c>
      <c r="F486" s="54">
        <f t="shared" si="43"/>
        <v>7711.3358</v>
      </c>
      <c r="G486" s="71">
        <v>16.1</v>
      </c>
      <c r="H486" s="71">
        <f t="shared" si="42"/>
        <v>7713.027000000001</v>
      </c>
      <c r="I486" s="71">
        <f t="shared" si="34"/>
        <v>15.263950842057353</v>
      </c>
      <c r="J486" s="71">
        <f t="shared" si="37"/>
        <v>15.26</v>
      </c>
    </row>
    <row r="487" spans="1:10" ht="15.75">
      <c r="A487" s="78">
        <v>469</v>
      </c>
      <c r="B487" s="79" t="s">
        <v>911</v>
      </c>
      <c r="C487" s="25" t="s">
        <v>912</v>
      </c>
      <c r="D487" s="25" t="s">
        <v>913</v>
      </c>
      <c r="E487" s="46">
        <v>13.81</v>
      </c>
      <c r="F487" s="54">
        <f t="shared" si="43"/>
        <v>6978.6073</v>
      </c>
      <c r="G487" s="71">
        <v>14.57</v>
      </c>
      <c r="H487" s="71">
        <f t="shared" si="42"/>
        <v>6980.0499</v>
      </c>
      <c r="I487" s="71">
        <f t="shared" si="34"/>
        <v>13.813401476321467</v>
      </c>
      <c r="J487" s="71">
        <f t="shared" si="37"/>
        <v>13.81</v>
      </c>
    </row>
    <row r="488" spans="1:10" ht="15.75">
      <c r="A488" s="78">
        <v>470</v>
      </c>
      <c r="B488" s="79" t="s">
        <v>1218</v>
      </c>
      <c r="C488" s="25" t="s">
        <v>914</v>
      </c>
      <c r="D488" s="25" t="s">
        <v>915</v>
      </c>
      <c r="E488" s="46">
        <v>15.26</v>
      </c>
      <c r="F488" s="54">
        <f t="shared" si="43"/>
        <v>7711.3358</v>
      </c>
      <c r="G488" s="71">
        <v>16.1</v>
      </c>
      <c r="H488" s="71">
        <f t="shared" si="42"/>
        <v>7713.027000000001</v>
      </c>
      <c r="I488" s="71">
        <f t="shared" si="34"/>
        <v>15.263950842057353</v>
      </c>
      <c r="J488" s="71">
        <f t="shared" si="37"/>
        <v>15.26</v>
      </c>
    </row>
    <row r="489" spans="1:10" ht="15.75">
      <c r="A489" s="78">
        <v>471</v>
      </c>
      <c r="B489" s="79" t="s">
        <v>1218</v>
      </c>
      <c r="C489" s="25" t="s">
        <v>740</v>
      </c>
      <c r="D489" s="25" t="s">
        <v>741</v>
      </c>
      <c r="E489" s="46">
        <v>15.14</v>
      </c>
      <c r="F489" s="54">
        <f t="shared" si="43"/>
        <v>7650.6962</v>
      </c>
      <c r="G489" s="61">
        <v>15.97</v>
      </c>
      <c r="H489" s="61">
        <f t="shared" si="42"/>
        <v>7650.7479</v>
      </c>
      <c r="I489" s="61">
        <f t="shared" si="34"/>
        <v>15.140701549543845</v>
      </c>
      <c r="J489" s="61">
        <f t="shared" si="37"/>
        <v>15.14</v>
      </c>
    </row>
    <row r="490" spans="1:10" ht="15.75">
      <c r="A490" s="78">
        <v>472</v>
      </c>
      <c r="B490" s="79" t="s">
        <v>1219</v>
      </c>
      <c r="C490" s="23" t="s">
        <v>742</v>
      </c>
      <c r="D490" s="23" t="s">
        <v>743</v>
      </c>
      <c r="E490" s="45">
        <v>20.4</v>
      </c>
      <c r="F490" s="54">
        <f t="shared" si="43"/>
        <v>10308.731999999998</v>
      </c>
      <c r="G490" s="61">
        <v>21.52</v>
      </c>
      <c r="H490" s="61">
        <f t="shared" si="42"/>
        <v>10309.5864</v>
      </c>
      <c r="I490" s="61">
        <f t="shared" si="34"/>
        <v>20.402498268389703</v>
      </c>
      <c r="J490" s="61">
        <f t="shared" si="37"/>
        <v>20.4</v>
      </c>
    </row>
    <row r="491" spans="1:10" ht="15.75">
      <c r="A491" s="78">
        <v>473</v>
      </c>
      <c r="B491" s="79" t="s">
        <v>1220</v>
      </c>
      <c r="C491" s="23" t="s">
        <v>747</v>
      </c>
      <c r="D491" s="23" t="s">
        <v>744</v>
      </c>
      <c r="E491" s="45">
        <v>13.51</v>
      </c>
      <c r="F491" s="54">
        <f t="shared" si="43"/>
        <v>6827.0082999999995</v>
      </c>
      <c r="G491" s="61">
        <v>14.25</v>
      </c>
      <c r="H491" s="61">
        <f t="shared" si="42"/>
        <v>6826.7474999999995</v>
      </c>
      <c r="I491" s="61">
        <f t="shared" si="34"/>
        <v>13.510018602442065</v>
      </c>
      <c r="J491" s="61">
        <f t="shared" si="37"/>
        <v>13.51</v>
      </c>
    </row>
    <row r="492" spans="1:10" ht="15.75">
      <c r="A492" s="78">
        <v>474</v>
      </c>
      <c r="B492" s="79" t="s">
        <v>1221</v>
      </c>
      <c r="C492" s="23" t="s">
        <v>745</v>
      </c>
      <c r="D492" s="23" t="s">
        <v>746</v>
      </c>
      <c r="E492" s="45">
        <v>7.31</v>
      </c>
      <c r="F492" s="54">
        <f t="shared" si="43"/>
        <v>3693.9622999999997</v>
      </c>
      <c r="G492" s="61">
        <v>7.71</v>
      </c>
      <c r="H492" s="61">
        <f t="shared" si="42"/>
        <v>3693.6297</v>
      </c>
      <c r="I492" s="61">
        <f t="shared" si="34"/>
        <v>7.309631117531812</v>
      </c>
      <c r="J492" s="61">
        <f t="shared" si="37"/>
        <v>7.31</v>
      </c>
    </row>
    <row r="493" spans="1:10" ht="31.5">
      <c r="A493" s="78">
        <v>475</v>
      </c>
      <c r="B493" s="79" t="s">
        <v>1222</v>
      </c>
      <c r="C493" s="24" t="s">
        <v>742</v>
      </c>
      <c r="D493" s="24" t="s">
        <v>748</v>
      </c>
      <c r="E493" s="45">
        <v>15.26</v>
      </c>
      <c r="F493" s="54">
        <f t="shared" si="43"/>
        <v>7711.3358</v>
      </c>
      <c r="G493" s="61">
        <v>16.1</v>
      </c>
      <c r="H493" s="61">
        <f t="shared" si="42"/>
        <v>7713.027000000001</v>
      </c>
      <c r="I493" s="61">
        <f t="shared" si="34"/>
        <v>15.263950842057353</v>
      </c>
      <c r="J493" s="61">
        <f t="shared" si="37"/>
        <v>15.26</v>
      </c>
    </row>
    <row r="494" spans="1:10" ht="31.5">
      <c r="A494" s="78">
        <v>476</v>
      </c>
      <c r="B494" s="79" t="s">
        <v>1223</v>
      </c>
      <c r="C494" s="24" t="s">
        <v>749</v>
      </c>
      <c r="D494" s="24" t="s">
        <v>750</v>
      </c>
      <c r="E494" s="45">
        <v>13.81</v>
      </c>
      <c r="F494" s="54">
        <f t="shared" si="43"/>
        <v>6978.6073</v>
      </c>
      <c r="G494" s="61">
        <v>14.57</v>
      </c>
      <c r="H494" s="61">
        <f t="shared" si="42"/>
        <v>6980.0499</v>
      </c>
      <c r="I494" s="61">
        <f t="shared" si="34"/>
        <v>13.813401476321467</v>
      </c>
      <c r="J494" s="61">
        <f t="shared" si="37"/>
        <v>13.81</v>
      </c>
    </row>
    <row r="495" spans="1:10" ht="31.5">
      <c r="A495" s="78">
        <v>477</v>
      </c>
      <c r="B495" s="79" t="s">
        <v>1224</v>
      </c>
      <c r="C495" s="23" t="s">
        <v>751</v>
      </c>
      <c r="D495" s="23" t="s">
        <v>752</v>
      </c>
      <c r="E495" s="45">
        <v>7.31</v>
      </c>
      <c r="F495" s="54">
        <f t="shared" si="43"/>
        <v>3693.9622999999997</v>
      </c>
      <c r="G495" s="61">
        <v>7.71</v>
      </c>
      <c r="H495" s="61">
        <f t="shared" si="42"/>
        <v>3693.6297</v>
      </c>
      <c r="I495" s="61">
        <f t="shared" si="34"/>
        <v>7.309631117531812</v>
      </c>
      <c r="J495" s="61">
        <f t="shared" si="37"/>
        <v>7.31</v>
      </c>
    </row>
    <row r="496" spans="1:10" ht="15.75">
      <c r="A496" s="78">
        <v>478</v>
      </c>
      <c r="B496" s="79" t="s">
        <v>1225</v>
      </c>
      <c r="C496" s="23" t="s">
        <v>753</v>
      </c>
      <c r="D496" s="23" t="s">
        <v>754</v>
      </c>
      <c r="E496" s="45">
        <v>7.11</v>
      </c>
      <c r="F496" s="54">
        <f t="shared" si="43"/>
        <v>3592.8963</v>
      </c>
      <c r="G496" s="61">
        <v>7.5</v>
      </c>
      <c r="H496" s="61">
        <f t="shared" si="42"/>
        <v>3593.025</v>
      </c>
      <c r="I496" s="61">
        <f t="shared" si="34"/>
        <v>7.110536106548455</v>
      </c>
      <c r="J496" s="61">
        <f t="shared" si="37"/>
        <v>7.11</v>
      </c>
    </row>
    <row r="497" spans="1:10" ht="15.75">
      <c r="A497" s="78">
        <v>479</v>
      </c>
      <c r="B497" s="79" t="s">
        <v>1226</v>
      </c>
      <c r="C497" s="23" t="s">
        <v>755</v>
      </c>
      <c r="D497" s="23" t="s">
        <v>756</v>
      </c>
      <c r="E497" s="45">
        <v>17.96</v>
      </c>
      <c r="F497" s="54">
        <f t="shared" si="43"/>
        <v>9075.7268</v>
      </c>
      <c r="G497" s="61">
        <v>18.94</v>
      </c>
      <c r="H497" s="61">
        <f t="shared" si="42"/>
        <v>9073.5858</v>
      </c>
      <c r="I497" s="61">
        <f t="shared" si="34"/>
        <v>17.956473847737033</v>
      </c>
      <c r="J497" s="61">
        <f t="shared" si="37"/>
        <v>17.96</v>
      </c>
    </row>
    <row r="498" spans="1:10" ht="15.75">
      <c r="A498" s="78">
        <v>480</v>
      </c>
      <c r="B498" s="79" t="s">
        <v>1227</v>
      </c>
      <c r="C498" s="23" t="s">
        <v>757</v>
      </c>
      <c r="D498" s="23" t="s">
        <v>758</v>
      </c>
      <c r="E498" s="45">
        <v>18.81</v>
      </c>
      <c r="F498" s="54">
        <f t="shared" si="43"/>
        <v>9505.2573</v>
      </c>
      <c r="G498" s="61">
        <v>19.84</v>
      </c>
      <c r="H498" s="61">
        <f t="shared" si="42"/>
        <v>9504.7488</v>
      </c>
      <c r="I498" s="61">
        <f t="shared" si="34"/>
        <v>18.809738180522846</v>
      </c>
      <c r="J498" s="61">
        <f t="shared" si="37"/>
        <v>18.81</v>
      </c>
    </row>
    <row r="499" spans="1:10" ht="12.75">
      <c r="A499" s="113" t="s">
        <v>784</v>
      </c>
      <c r="B499" s="114"/>
      <c r="C499" s="114"/>
      <c r="D499" s="114"/>
      <c r="E499" s="114"/>
      <c r="F499" s="115"/>
      <c r="G499" s="61"/>
      <c r="H499" s="61"/>
      <c r="I499" s="61">
        <f t="shared" si="34"/>
        <v>0</v>
      </c>
      <c r="J499" s="61">
        <f t="shared" si="37"/>
        <v>0</v>
      </c>
    </row>
    <row r="500" spans="1:10" ht="94.5">
      <c r="A500" s="78">
        <v>481</v>
      </c>
      <c r="B500" s="12" t="s">
        <v>1228</v>
      </c>
      <c r="C500" s="25" t="s">
        <v>1047</v>
      </c>
      <c r="D500" s="40" t="s">
        <v>863</v>
      </c>
      <c r="E500" s="46">
        <v>5.18</v>
      </c>
      <c r="F500" s="54">
        <f>E500*505.33</f>
        <v>2617.6094</v>
      </c>
      <c r="G500" s="61">
        <v>5.46</v>
      </c>
      <c r="H500" s="61">
        <f>G500*479.07</f>
        <v>2615.7222</v>
      </c>
      <c r="I500" s="61">
        <f t="shared" si="34"/>
        <v>5.176470285567276</v>
      </c>
      <c r="J500" s="61">
        <f t="shared" si="37"/>
        <v>5.18</v>
      </c>
    </row>
    <row r="501" spans="1:10" ht="31.5">
      <c r="A501" s="78">
        <v>482</v>
      </c>
      <c r="B501" s="12" t="s">
        <v>1229</v>
      </c>
      <c r="C501" s="25" t="s">
        <v>785</v>
      </c>
      <c r="D501" s="25" t="s">
        <v>786</v>
      </c>
      <c r="E501" s="46">
        <v>5.18</v>
      </c>
      <c r="F501" s="54">
        <f>E501*505.33</f>
        <v>2617.6094</v>
      </c>
      <c r="G501" s="61">
        <v>5.46</v>
      </c>
      <c r="H501" s="61">
        <f>G501*479.07</f>
        <v>2615.7222</v>
      </c>
      <c r="I501" s="61">
        <f t="shared" si="34"/>
        <v>5.176470285567276</v>
      </c>
      <c r="J501" s="61">
        <f t="shared" si="37"/>
        <v>5.18</v>
      </c>
    </row>
    <row r="502" spans="1:10" ht="94.5">
      <c r="A502" s="78">
        <v>483</v>
      </c>
      <c r="B502" s="12" t="s">
        <v>794</v>
      </c>
      <c r="C502" s="25" t="s">
        <v>1048</v>
      </c>
      <c r="D502" s="25" t="s">
        <v>863</v>
      </c>
      <c r="E502" s="46">
        <v>5.18</v>
      </c>
      <c r="F502" s="54">
        <f>E502*505.33</f>
        <v>2617.6094</v>
      </c>
      <c r="G502" s="61">
        <v>5.46</v>
      </c>
      <c r="H502" s="61">
        <f>G502*479.07</f>
        <v>2615.7222</v>
      </c>
      <c r="I502" s="61">
        <f t="shared" si="34"/>
        <v>5.176470285567276</v>
      </c>
      <c r="J502" s="61">
        <f t="shared" si="37"/>
        <v>5.18</v>
      </c>
    </row>
    <row r="503" spans="1:10" ht="12.75">
      <c r="A503" s="113" t="s">
        <v>800</v>
      </c>
      <c r="B503" s="114"/>
      <c r="C503" s="114"/>
      <c r="D503" s="114"/>
      <c r="E503" s="114"/>
      <c r="F503" s="115"/>
      <c r="G503" s="61"/>
      <c r="H503" s="61"/>
      <c r="I503" s="61">
        <f t="shared" si="34"/>
        <v>0</v>
      </c>
      <c r="J503" s="61">
        <f t="shared" si="37"/>
        <v>0</v>
      </c>
    </row>
    <row r="504" spans="1:10" ht="15.75">
      <c r="A504" s="78">
        <v>484</v>
      </c>
      <c r="B504" s="10" t="s">
        <v>1230</v>
      </c>
      <c r="C504" s="23" t="s">
        <v>1049</v>
      </c>
      <c r="D504" s="23" t="s">
        <v>792</v>
      </c>
      <c r="E504" s="45">
        <v>6.16</v>
      </c>
      <c r="F504" s="54">
        <f>E504*505.33</f>
        <v>3112.8328</v>
      </c>
      <c r="G504" s="61">
        <v>6.5</v>
      </c>
      <c r="H504" s="61">
        <f aca="true" t="shared" si="44" ref="H504:H531">G504*479.07</f>
        <v>3113.955</v>
      </c>
      <c r="I504" s="61">
        <f t="shared" si="34"/>
        <v>6.1624646256753275</v>
      </c>
      <c r="J504" s="61">
        <f t="shared" si="37"/>
        <v>6.16</v>
      </c>
    </row>
    <row r="505" spans="1:10" ht="110.25">
      <c r="A505" s="78">
        <v>485</v>
      </c>
      <c r="B505" s="10" t="s">
        <v>1231</v>
      </c>
      <c r="C505" s="23" t="s">
        <v>1050</v>
      </c>
      <c r="D505" s="23" t="s">
        <v>778</v>
      </c>
      <c r="E505" s="45">
        <v>6.16</v>
      </c>
      <c r="F505" s="54">
        <f aca="true" t="shared" si="45" ref="F505:F511">E505*505.33</f>
        <v>3112.8328</v>
      </c>
      <c r="G505" s="61">
        <v>6.5</v>
      </c>
      <c r="H505" s="61">
        <f t="shared" si="44"/>
        <v>3113.955</v>
      </c>
      <c r="I505" s="61">
        <f t="shared" si="34"/>
        <v>6.1624646256753275</v>
      </c>
      <c r="J505" s="61">
        <f t="shared" si="37"/>
        <v>6.16</v>
      </c>
    </row>
    <row r="506" spans="1:10" ht="15.75">
      <c r="A506" s="78">
        <v>486</v>
      </c>
      <c r="B506" s="12" t="s">
        <v>1232</v>
      </c>
      <c r="C506" s="25" t="s">
        <v>1051</v>
      </c>
      <c r="D506" s="25" t="s">
        <v>916</v>
      </c>
      <c r="E506" s="46">
        <v>10.68</v>
      </c>
      <c r="F506" s="54">
        <f t="shared" si="45"/>
        <v>5396.9244</v>
      </c>
      <c r="G506" s="70">
        <v>11.27</v>
      </c>
      <c r="H506" s="70">
        <f t="shared" si="44"/>
        <v>5399.1188999999995</v>
      </c>
      <c r="I506" s="70">
        <f t="shared" si="34"/>
        <v>10.684765589440145</v>
      </c>
      <c r="J506" s="70">
        <f t="shared" si="37"/>
        <v>10.68</v>
      </c>
    </row>
    <row r="507" spans="1:10" ht="236.25">
      <c r="A507" s="78">
        <v>487</v>
      </c>
      <c r="B507" s="10" t="s">
        <v>1233</v>
      </c>
      <c r="C507" s="23" t="s">
        <v>1052</v>
      </c>
      <c r="D507" s="23" t="s">
        <v>779</v>
      </c>
      <c r="E507" s="45">
        <v>6.16</v>
      </c>
      <c r="F507" s="54">
        <f t="shared" si="45"/>
        <v>3112.8328</v>
      </c>
      <c r="G507" s="61">
        <v>6.5</v>
      </c>
      <c r="H507" s="61">
        <f t="shared" si="44"/>
        <v>3113.955</v>
      </c>
      <c r="I507" s="61">
        <f t="shared" si="34"/>
        <v>6.1624646256753275</v>
      </c>
      <c r="J507" s="61">
        <f t="shared" si="37"/>
        <v>6.16</v>
      </c>
    </row>
    <row r="508" spans="1:10" ht="33" customHeight="1">
      <c r="A508" s="78">
        <v>488</v>
      </c>
      <c r="B508" s="12" t="s">
        <v>1234</v>
      </c>
      <c r="C508" s="25" t="s">
        <v>825</v>
      </c>
      <c r="D508" s="25" t="s">
        <v>917</v>
      </c>
      <c r="E508" s="46">
        <v>12.73</v>
      </c>
      <c r="F508" s="54">
        <f t="shared" si="45"/>
        <v>6432.8509</v>
      </c>
      <c r="G508" s="70">
        <v>13.43</v>
      </c>
      <c r="H508" s="70">
        <f t="shared" si="44"/>
        <v>6433.9101</v>
      </c>
      <c r="I508" s="70">
        <f t="shared" si="34"/>
        <v>12.7325999881261</v>
      </c>
      <c r="J508" s="70">
        <f t="shared" si="37"/>
        <v>12.73</v>
      </c>
    </row>
    <row r="509" spans="1:10" ht="15.75">
      <c r="A509" s="78">
        <v>489</v>
      </c>
      <c r="B509" s="10" t="s">
        <v>1235</v>
      </c>
      <c r="C509" s="23" t="s">
        <v>1053</v>
      </c>
      <c r="D509" s="23"/>
      <c r="E509" s="45">
        <v>6.07</v>
      </c>
      <c r="F509" s="54">
        <f t="shared" si="45"/>
        <v>3067.3531000000003</v>
      </c>
      <c r="G509" s="61">
        <v>6.4</v>
      </c>
      <c r="H509" s="61">
        <f t="shared" si="44"/>
        <v>3066.0480000000002</v>
      </c>
      <c r="I509" s="61">
        <f t="shared" si="34"/>
        <v>6.067657477588016</v>
      </c>
      <c r="J509" s="61">
        <f t="shared" si="37"/>
        <v>6.07</v>
      </c>
    </row>
    <row r="510" spans="1:10" ht="31.5">
      <c r="A510" s="78">
        <v>490</v>
      </c>
      <c r="B510" s="10" t="s">
        <v>1236</v>
      </c>
      <c r="C510" s="23" t="s">
        <v>1054</v>
      </c>
      <c r="D510" s="23" t="s">
        <v>811</v>
      </c>
      <c r="E510" s="45">
        <v>5.12</v>
      </c>
      <c r="F510" s="54">
        <f t="shared" si="45"/>
        <v>2587.2896</v>
      </c>
      <c r="G510" s="61">
        <v>5.4</v>
      </c>
      <c r="H510" s="61">
        <f t="shared" si="44"/>
        <v>2586.978</v>
      </c>
      <c r="I510" s="61">
        <f t="shared" si="34"/>
        <v>5.119585996714888</v>
      </c>
      <c r="J510" s="61">
        <f t="shared" si="37"/>
        <v>5.12</v>
      </c>
    </row>
    <row r="511" spans="1:10" ht="31.5">
      <c r="A511" s="78">
        <v>491</v>
      </c>
      <c r="B511" s="12" t="s">
        <v>1237</v>
      </c>
      <c r="C511" s="25" t="s">
        <v>918</v>
      </c>
      <c r="D511" s="25" t="s">
        <v>919</v>
      </c>
      <c r="E511" s="46">
        <v>9.94</v>
      </c>
      <c r="F511" s="54">
        <f t="shared" si="45"/>
        <v>5022.9802</v>
      </c>
      <c r="G511" s="70">
        <v>10.48</v>
      </c>
      <c r="H511" s="70">
        <f t="shared" si="44"/>
        <v>5020.653600000001</v>
      </c>
      <c r="I511" s="70">
        <f t="shared" si="34"/>
        <v>9.935789119550376</v>
      </c>
      <c r="J511" s="70">
        <f t="shared" si="37"/>
        <v>9.94</v>
      </c>
    </row>
    <row r="512" spans="1:78" s="16" customFormat="1" ht="78.75">
      <c r="A512" s="78">
        <v>492</v>
      </c>
      <c r="B512" s="72" t="s">
        <v>1488</v>
      </c>
      <c r="C512" s="42" t="s">
        <v>872</v>
      </c>
      <c r="D512" s="42" t="s">
        <v>812</v>
      </c>
      <c r="E512" s="46">
        <v>3.28</v>
      </c>
      <c r="F512" s="54">
        <f>E512*505.31</f>
        <v>1657.4168</v>
      </c>
      <c r="G512" s="65">
        <v>3.28</v>
      </c>
      <c r="H512" s="65">
        <f t="shared" si="44"/>
        <v>1571.3495999999998</v>
      </c>
      <c r="I512" s="61">
        <f t="shared" si="34"/>
        <v>3.1096744572638575</v>
      </c>
      <c r="J512" s="61">
        <f t="shared" si="37"/>
        <v>3.11</v>
      </c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</row>
    <row r="513" spans="1:78" s="16" customFormat="1" ht="78.75">
      <c r="A513" s="78">
        <v>493</v>
      </c>
      <c r="B513" s="72" t="s">
        <v>1489</v>
      </c>
      <c r="C513" s="42" t="s">
        <v>872</v>
      </c>
      <c r="D513" s="42" t="s">
        <v>813</v>
      </c>
      <c r="E513" s="46">
        <v>3.28</v>
      </c>
      <c r="F513" s="54">
        <f>E513*505.31</f>
        <v>1657.4168</v>
      </c>
      <c r="G513" s="65">
        <v>3.28</v>
      </c>
      <c r="H513" s="65">
        <f t="shared" si="44"/>
        <v>1571.3495999999998</v>
      </c>
      <c r="I513" s="61">
        <f t="shared" si="34"/>
        <v>3.1096744572638575</v>
      </c>
      <c r="J513" s="61">
        <f t="shared" si="37"/>
        <v>3.11</v>
      </c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</row>
    <row r="514" spans="1:78" s="16" customFormat="1" ht="94.5">
      <c r="A514" s="78">
        <v>494</v>
      </c>
      <c r="B514" s="21" t="s">
        <v>1490</v>
      </c>
      <c r="C514" s="42" t="s">
        <v>759</v>
      </c>
      <c r="D514" s="27" t="s">
        <v>814</v>
      </c>
      <c r="E514" s="47">
        <v>9.39</v>
      </c>
      <c r="F514" s="54">
        <f>E514*505.33</f>
        <v>4745.0487</v>
      </c>
      <c r="G514" s="65">
        <v>9.9</v>
      </c>
      <c r="H514" s="65">
        <f t="shared" si="44"/>
        <v>4742.793</v>
      </c>
      <c r="I514" s="61">
        <f t="shared" si="34"/>
        <v>9.38590766064396</v>
      </c>
      <c r="J514" s="61">
        <f t="shared" si="37"/>
        <v>9.39</v>
      </c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</row>
    <row r="515" spans="1:78" s="16" customFormat="1" ht="78.75">
      <c r="A515" s="78">
        <v>495</v>
      </c>
      <c r="B515" s="21" t="s">
        <v>1491</v>
      </c>
      <c r="C515" s="42" t="s">
        <v>760</v>
      </c>
      <c r="D515" s="27" t="s">
        <v>815</v>
      </c>
      <c r="E515" s="47">
        <v>9.39</v>
      </c>
      <c r="F515" s="54">
        <f aca="true" t="shared" si="46" ref="F515:F534">E515*505.33</f>
        <v>4745.0487</v>
      </c>
      <c r="G515" s="65">
        <v>9.9</v>
      </c>
      <c r="H515" s="65">
        <f t="shared" si="44"/>
        <v>4742.793</v>
      </c>
      <c r="I515" s="61">
        <f t="shared" si="34"/>
        <v>9.38590766064396</v>
      </c>
      <c r="J515" s="61">
        <f t="shared" si="37"/>
        <v>9.39</v>
      </c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</row>
    <row r="516" spans="1:78" s="16" customFormat="1" ht="78.75">
      <c r="A516" s="78">
        <v>496</v>
      </c>
      <c r="B516" s="21" t="s">
        <v>1492</v>
      </c>
      <c r="C516" s="42" t="s">
        <v>761</v>
      </c>
      <c r="D516" s="27" t="s">
        <v>816</v>
      </c>
      <c r="E516" s="47">
        <v>10.62</v>
      </c>
      <c r="F516" s="54">
        <f t="shared" si="46"/>
        <v>5366.6046</v>
      </c>
      <c r="G516" s="65">
        <v>11.2</v>
      </c>
      <c r="H516" s="65">
        <f t="shared" si="44"/>
        <v>5365.584</v>
      </c>
      <c r="I516" s="61">
        <f t="shared" si="34"/>
        <v>10.618400585779026</v>
      </c>
      <c r="J516" s="61">
        <f t="shared" si="37"/>
        <v>10.62</v>
      </c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</row>
    <row r="517" spans="1:78" s="16" customFormat="1" ht="78.75">
      <c r="A517" s="78">
        <v>497</v>
      </c>
      <c r="B517" s="21" t="s">
        <v>1493</v>
      </c>
      <c r="C517" s="42" t="s">
        <v>762</v>
      </c>
      <c r="D517" s="27" t="s">
        <v>817</v>
      </c>
      <c r="E517" s="47">
        <v>15.58</v>
      </c>
      <c r="F517" s="54">
        <f t="shared" si="46"/>
        <v>7873.0414</v>
      </c>
      <c r="G517" s="65">
        <v>16.43</v>
      </c>
      <c r="H517" s="65">
        <f t="shared" si="44"/>
        <v>7871.1201</v>
      </c>
      <c r="I517" s="61">
        <f t="shared" si="34"/>
        <v>15.576814430745483</v>
      </c>
      <c r="J517" s="61">
        <f t="shared" si="37"/>
        <v>15.58</v>
      </c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</row>
    <row r="518" spans="1:78" s="16" customFormat="1" ht="78.75">
      <c r="A518" s="78">
        <v>498</v>
      </c>
      <c r="B518" s="21" t="s">
        <v>1494</v>
      </c>
      <c r="C518" s="42" t="s">
        <v>763</v>
      </c>
      <c r="D518" s="27" t="s">
        <v>818</v>
      </c>
      <c r="E518" s="47">
        <v>14.88</v>
      </c>
      <c r="F518" s="54">
        <f t="shared" si="46"/>
        <v>7519.3104</v>
      </c>
      <c r="G518" s="65">
        <v>15.7</v>
      </c>
      <c r="H518" s="65">
        <f t="shared" si="44"/>
        <v>7521.398999999999</v>
      </c>
      <c r="I518" s="61">
        <f t="shared" si="34"/>
        <v>14.8847222497081</v>
      </c>
      <c r="J518" s="61">
        <f t="shared" si="37"/>
        <v>14.88</v>
      </c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</row>
    <row r="519" spans="1:78" s="16" customFormat="1" ht="97.5" customHeight="1">
      <c r="A519" s="78">
        <v>499</v>
      </c>
      <c r="B519" s="21" t="s">
        <v>1495</v>
      </c>
      <c r="C519" s="42" t="s">
        <v>764</v>
      </c>
      <c r="D519" s="27" t="s">
        <v>819</v>
      </c>
      <c r="E519" s="47">
        <v>11.4</v>
      </c>
      <c r="F519" s="54">
        <f t="shared" si="46"/>
        <v>5760.762</v>
      </c>
      <c r="G519" s="65">
        <v>12.02</v>
      </c>
      <c r="H519" s="65">
        <f t="shared" si="44"/>
        <v>5758.421399999999</v>
      </c>
      <c r="I519" s="61">
        <f aca="true" t="shared" si="47" ref="I519:I534">H519/505.31</f>
        <v>11.395819200094989</v>
      </c>
      <c r="J519" s="61">
        <f aca="true" t="shared" si="48" ref="J519:J534">ROUND(I519,2)</f>
        <v>11.4</v>
      </c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</row>
    <row r="520" spans="1:78" s="16" customFormat="1" ht="78.75">
      <c r="A520" s="78">
        <v>500</v>
      </c>
      <c r="B520" s="21" t="s">
        <v>1496</v>
      </c>
      <c r="C520" s="42" t="s">
        <v>760</v>
      </c>
      <c r="D520" s="27" t="s">
        <v>820</v>
      </c>
      <c r="E520" s="47">
        <v>9.87</v>
      </c>
      <c r="F520" s="54">
        <f t="shared" si="46"/>
        <v>4987.607099999999</v>
      </c>
      <c r="G520" s="65">
        <v>10.41</v>
      </c>
      <c r="H520" s="65">
        <f t="shared" si="44"/>
        <v>4987.1187</v>
      </c>
      <c r="I520" s="61">
        <f t="shared" si="47"/>
        <v>9.869424115889256</v>
      </c>
      <c r="J520" s="61">
        <f t="shared" si="48"/>
        <v>9.87</v>
      </c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</row>
    <row r="521" spans="1:78" s="16" customFormat="1" ht="78.75">
      <c r="A521" s="78">
        <v>501</v>
      </c>
      <c r="B521" s="20" t="s">
        <v>1497</v>
      </c>
      <c r="C521" s="41" t="s">
        <v>765</v>
      </c>
      <c r="D521" s="26" t="s">
        <v>821</v>
      </c>
      <c r="E521" s="47">
        <v>8.05</v>
      </c>
      <c r="F521" s="54">
        <f t="shared" si="46"/>
        <v>4067.9065</v>
      </c>
      <c r="G521" s="65">
        <v>8.49</v>
      </c>
      <c r="H521" s="65">
        <f t="shared" si="44"/>
        <v>4067.3043000000002</v>
      </c>
      <c r="I521" s="61">
        <f t="shared" si="47"/>
        <v>8.049126872612852</v>
      </c>
      <c r="J521" s="61">
        <f t="shared" si="48"/>
        <v>8.05</v>
      </c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</row>
    <row r="522" spans="1:78" s="16" customFormat="1" ht="78.75">
      <c r="A522" s="78">
        <v>502</v>
      </c>
      <c r="B522" s="20" t="s">
        <v>1498</v>
      </c>
      <c r="C522" s="41" t="s">
        <v>766</v>
      </c>
      <c r="D522" s="26" t="s">
        <v>822</v>
      </c>
      <c r="E522" s="47">
        <v>8.26</v>
      </c>
      <c r="F522" s="54">
        <f t="shared" si="46"/>
        <v>4174.025799999999</v>
      </c>
      <c r="G522" s="65">
        <v>8.71</v>
      </c>
      <c r="H522" s="65">
        <f t="shared" si="44"/>
        <v>4172.6997</v>
      </c>
      <c r="I522" s="61">
        <f t="shared" si="47"/>
        <v>8.25770259840494</v>
      </c>
      <c r="J522" s="61">
        <f t="shared" si="48"/>
        <v>8.26</v>
      </c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</row>
    <row r="523" spans="1:78" ht="47.25">
      <c r="A523" s="78">
        <v>503</v>
      </c>
      <c r="B523" s="11" t="s">
        <v>1499</v>
      </c>
      <c r="C523" s="24" t="s">
        <v>1500</v>
      </c>
      <c r="D523" s="24" t="s">
        <v>810</v>
      </c>
      <c r="E523" s="47">
        <v>9.2</v>
      </c>
      <c r="F523" s="54">
        <f t="shared" si="46"/>
        <v>4649.035999999999</v>
      </c>
      <c r="G523" s="64">
        <v>9.7</v>
      </c>
      <c r="H523" s="64">
        <f t="shared" si="44"/>
        <v>4646.978999999999</v>
      </c>
      <c r="I523" s="61">
        <f t="shared" si="47"/>
        <v>9.196293364469334</v>
      </c>
      <c r="J523" s="61">
        <f t="shared" si="48"/>
        <v>9.2</v>
      </c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</row>
    <row r="524" spans="1:78" s="16" customFormat="1" ht="78.75">
      <c r="A524" s="78">
        <v>504</v>
      </c>
      <c r="B524" s="20" t="s">
        <v>1501</v>
      </c>
      <c r="C524" s="41" t="s">
        <v>767</v>
      </c>
      <c r="D524" s="26" t="s">
        <v>823</v>
      </c>
      <c r="E524" s="47">
        <v>8.26</v>
      </c>
      <c r="F524" s="54">
        <f t="shared" si="46"/>
        <v>4174.025799999999</v>
      </c>
      <c r="G524" s="65">
        <v>8.71</v>
      </c>
      <c r="H524" s="65">
        <f t="shared" si="44"/>
        <v>4172.6997</v>
      </c>
      <c r="I524" s="61">
        <f t="shared" si="47"/>
        <v>8.25770259840494</v>
      </c>
      <c r="J524" s="61">
        <f t="shared" si="48"/>
        <v>8.26</v>
      </c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</row>
    <row r="525" spans="1:78" s="16" customFormat="1" ht="78.75">
      <c r="A525" s="78">
        <v>505</v>
      </c>
      <c r="B525" s="21" t="s">
        <v>1502</v>
      </c>
      <c r="C525" s="42" t="s">
        <v>768</v>
      </c>
      <c r="D525" s="27" t="s">
        <v>824</v>
      </c>
      <c r="E525" s="47">
        <v>11.82</v>
      </c>
      <c r="F525" s="54">
        <f t="shared" si="46"/>
        <v>5973.0006</v>
      </c>
      <c r="G525" s="65">
        <v>12.47</v>
      </c>
      <c r="H525" s="65">
        <f t="shared" si="44"/>
        <v>5974.0029</v>
      </c>
      <c r="I525" s="61">
        <f t="shared" si="47"/>
        <v>11.822451366487899</v>
      </c>
      <c r="J525" s="61">
        <f t="shared" si="48"/>
        <v>11.82</v>
      </c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</row>
    <row r="526" spans="1:10" ht="15.75">
      <c r="A526" s="78">
        <v>506</v>
      </c>
      <c r="B526" s="11" t="s">
        <v>1503</v>
      </c>
      <c r="C526" s="24" t="s">
        <v>1504</v>
      </c>
      <c r="D526" s="24"/>
      <c r="E526" s="45">
        <v>3.89</v>
      </c>
      <c r="F526" s="54">
        <f t="shared" si="46"/>
        <v>1965.7337</v>
      </c>
      <c r="G526" s="61">
        <v>4.1</v>
      </c>
      <c r="H526" s="61">
        <f t="shared" si="44"/>
        <v>1964.187</v>
      </c>
      <c r="I526" s="61">
        <f t="shared" si="47"/>
        <v>3.887093071579822</v>
      </c>
      <c r="J526" s="61">
        <f t="shared" si="48"/>
        <v>3.89</v>
      </c>
    </row>
    <row r="527" spans="1:10" ht="31.5">
      <c r="A527" s="78">
        <v>507</v>
      </c>
      <c r="B527" s="11" t="s">
        <v>1238</v>
      </c>
      <c r="C527" s="25" t="s">
        <v>769</v>
      </c>
      <c r="D527" s="25" t="s">
        <v>1533</v>
      </c>
      <c r="E527" s="45">
        <v>18.36</v>
      </c>
      <c r="F527" s="54">
        <f t="shared" si="46"/>
        <v>9277.8588</v>
      </c>
      <c r="G527" s="61">
        <v>19.37</v>
      </c>
      <c r="H527" s="61">
        <f t="shared" si="44"/>
        <v>9279.5859</v>
      </c>
      <c r="I527" s="61">
        <f t="shared" si="47"/>
        <v>18.364144584512477</v>
      </c>
      <c r="J527" s="61">
        <f t="shared" si="48"/>
        <v>18.36</v>
      </c>
    </row>
    <row r="528" spans="1:10" ht="31.5">
      <c r="A528" s="78">
        <v>508</v>
      </c>
      <c r="B528" s="12" t="s">
        <v>920</v>
      </c>
      <c r="C528" s="25" t="s">
        <v>909</v>
      </c>
      <c r="D528" s="25" t="s">
        <v>921</v>
      </c>
      <c r="E528" s="46">
        <v>18.36</v>
      </c>
      <c r="F528" s="54">
        <f t="shared" si="46"/>
        <v>9277.8588</v>
      </c>
      <c r="G528" s="71">
        <v>19.37</v>
      </c>
      <c r="H528" s="71">
        <f t="shared" si="44"/>
        <v>9279.5859</v>
      </c>
      <c r="I528" s="71">
        <f t="shared" si="47"/>
        <v>18.364144584512477</v>
      </c>
      <c r="J528" s="71">
        <f t="shared" si="48"/>
        <v>18.36</v>
      </c>
    </row>
    <row r="529" spans="1:10" ht="31.5">
      <c r="A529" s="78">
        <v>509</v>
      </c>
      <c r="B529" s="11" t="s">
        <v>1092</v>
      </c>
      <c r="C529" s="28" t="s">
        <v>770</v>
      </c>
      <c r="D529" s="28" t="s">
        <v>771</v>
      </c>
      <c r="E529" s="45">
        <v>22.9</v>
      </c>
      <c r="F529" s="54">
        <f t="shared" si="46"/>
        <v>11572.056999999999</v>
      </c>
      <c r="G529" s="61">
        <v>24.15</v>
      </c>
      <c r="H529" s="61">
        <f t="shared" si="44"/>
        <v>11569.5405</v>
      </c>
      <c r="I529" s="61">
        <f t="shared" si="47"/>
        <v>22.895926263086025</v>
      </c>
      <c r="J529" s="61">
        <f t="shared" si="48"/>
        <v>22.9</v>
      </c>
    </row>
    <row r="530" spans="1:10" ht="15.75">
      <c r="A530" s="78">
        <v>510</v>
      </c>
      <c r="B530" s="11" t="s">
        <v>1239</v>
      </c>
      <c r="C530" s="25" t="s">
        <v>1055</v>
      </c>
      <c r="D530" s="25" t="s">
        <v>790</v>
      </c>
      <c r="E530" s="45">
        <v>21.81</v>
      </c>
      <c r="F530" s="54">
        <f t="shared" si="46"/>
        <v>11021.247299999999</v>
      </c>
      <c r="G530" s="61">
        <v>23</v>
      </c>
      <c r="H530" s="61">
        <f t="shared" si="44"/>
        <v>11018.61</v>
      </c>
      <c r="I530" s="61">
        <f t="shared" si="47"/>
        <v>21.80564406008193</v>
      </c>
      <c r="J530" s="61">
        <f t="shared" si="48"/>
        <v>21.81</v>
      </c>
    </row>
    <row r="531" spans="1:10" ht="15.75">
      <c r="A531" s="78">
        <v>511</v>
      </c>
      <c r="B531" s="11" t="s">
        <v>1240</v>
      </c>
      <c r="C531" s="24" t="s">
        <v>772</v>
      </c>
      <c r="D531" s="24" t="s">
        <v>791</v>
      </c>
      <c r="E531" s="45">
        <v>4.71</v>
      </c>
      <c r="F531" s="54">
        <f t="shared" si="46"/>
        <v>2380.1043</v>
      </c>
      <c r="G531" s="61">
        <v>4.97</v>
      </c>
      <c r="H531" s="61">
        <f t="shared" si="44"/>
        <v>2380.9779</v>
      </c>
      <c r="I531" s="61">
        <f t="shared" si="47"/>
        <v>4.711915259939443</v>
      </c>
      <c r="J531" s="61">
        <f t="shared" si="48"/>
        <v>4.71</v>
      </c>
    </row>
    <row r="532" spans="1:10" ht="15.75">
      <c r="A532" s="78">
        <v>512</v>
      </c>
      <c r="B532" s="11" t="s">
        <v>781</v>
      </c>
      <c r="C532" s="24" t="s">
        <v>1528</v>
      </c>
      <c r="D532" s="24" t="s">
        <v>780</v>
      </c>
      <c r="E532" s="45">
        <v>3.07</v>
      </c>
      <c r="F532" s="54">
        <f t="shared" si="46"/>
        <v>1551.3630999999998</v>
      </c>
      <c r="G532" s="61">
        <v>3.24</v>
      </c>
      <c r="H532" s="61">
        <v>1552.1868000000002</v>
      </c>
      <c r="I532" s="61">
        <f t="shared" si="47"/>
        <v>3.071751598028933</v>
      </c>
      <c r="J532" s="61">
        <f t="shared" si="48"/>
        <v>3.07</v>
      </c>
    </row>
    <row r="533" spans="1:10" ht="15.75">
      <c r="A533" s="78">
        <v>513</v>
      </c>
      <c r="B533" s="12" t="s">
        <v>1241</v>
      </c>
      <c r="C533" s="25" t="s">
        <v>1056</v>
      </c>
      <c r="D533" s="25" t="s">
        <v>922</v>
      </c>
      <c r="E533" s="46">
        <v>14.82</v>
      </c>
      <c r="F533" s="54">
        <f t="shared" si="46"/>
        <v>7488.9906</v>
      </c>
      <c r="G533" s="70">
        <v>15.63</v>
      </c>
      <c r="H533" s="70">
        <f>G533*479.07</f>
        <v>7487.864100000001</v>
      </c>
      <c r="I533" s="70">
        <f t="shared" si="47"/>
        <v>14.818357246046983</v>
      </c>
      <c r="J533" s="70">
        <f t="shared" si="48"/>
        <v>14.82</v>
      </c>
    </row>
    <row r="534" spans="1:10" ht="31.5">
      <c r="A534" s="78">
        <v>514</v>
      </c>
      <c r="B534" s="11" t="s">
        <v>1242</v>
      </c>
      <c r="C534" s="24" t="s">
        <v>1057</v>
      </c>
      <c r="D534" s="24" t="s">
        <v>782</v>
      </c>
      <c r="E534" s="45">
        <v>9.86</v>
      </c>
      <c r="F534" s="54">
        <f t="shared" si="46"/>
        <v>4982.5538</v>
      </c>
      <c r="G534" s="61">
        <v>10.4</v>
      </c>
      <c r="H534" s="61">
        <f>G534*479.07</f>
        <v>4982.328</v>
      </c>
      <c r="I534" s="61">
        <f t="shared" si="47"/>
        <v>9.859943401080526</v>
      </c>
      <c r="J534" s="61">
        <f t="shared" si="48"/>
        <v>9.86</v>
      </c>
    </row>
    <row r="535" spans="1:10" ht="12.75">
      <c r="A535" s="113" t="s">
        <v>801</v>
      </c>
      <c r="B535" s="114"/>
      <c r="C535" s="114"/>
      <c r="D535" s="114"/>
      <c r="E535" s="114"/>
      <c r="F535" s="115"/>
      <c r="G535" s="61"/>
      <c r="H535" s="61"/>
      <c r="I535" s="61">
        <f aca="true" t="shared" si="49" ref="I535:I547">H535/505.31</f>
        <v>0</v>
      </c>
      <c r="J535" s="61">
        <f aca="true" t="shared" si="50" ref="J535:J561">ROUND(I535,2)</f>
        <v>0</v>
      </c>
    </row>
    <row r="536" spans="1:10" ht="15.75">
      <c r="A536" s="78">
        <v>515</v>
      </c>
      <c r="B536" s="12" t="s">
        <v>1243</v>
      </c>
      <c r="C536" s="25" t="s">
        <v>829</v>
      </c>
      <c r="D536" s="25" t="s">
        <v>826</v>
      </c>
      <c r="E536" s="46">
        <v>8.44</v>
      </c>
      <c r="F536" s="54">
        <f>E536*505.33</f>
        <v>4264.985199999999</v>
      </c>
      <c r="G536" s="61">
        <v>8.9</v>
      </c>
      <c r="H536" s="61">
        <f>G536*479.07</f>
        <v>4263.723</v>
      </c>
      <c r="I536" s="61">
        <f t="shared" si="49"/>
        <v>8.437836179770834</v>
      </c>
      <c r="J536" s="61">
        <f t="shared" si="50"/>
        <v>8.44</v>
      </c>
    </row>
    <row r="537" spans="1:10" ht="15.75">
      <c r="A537" s="78">
        <v>516</v>
      </c>
      <c r="B537" s="12" t="s">
        <v>1244</v>
      </c>
      <c r="C537" s="25" t="s">
        <v>830</v>
      </c>
      <c r="D537" s="25" t="s">
        <v>827</v>
      </c>
      <c r="E537" s="46">
        <v>3.09</v>
      </c>
      <c r="F537" s="54">
        <f>E537*505.33</f>
        <v>1561.4696999999999</v>
      </c>
      <c r="G537" s="61">
        <v>3.26</v>
      </c>
      <c r="H537" s="61">
        <f>G537*479.07</f>
        <v>1561.7682</v>
      </c>
      <c r="I537" s="61">
        <f t="shared" si="49"/>
        <v>3.0907130276463954</v>
      </c>
      <c r="J537" s="61">
        <f t="shared" si="50"/>
        <v>3.09</v>
      </c>
    </row>
    <row r="538" spans="1:10" ht="15.75">
      <c r="A538" s="78">
        <v>517</v>
      </c>
      <c r="B538" s="12" t="s">
        <v>860</v>
      </c>
      <c r="C538" s="25" t="s">
        <v>861</v>
      </c>
      <c r="D538" s="25" t="s">
        <v>862</v>
      </c>
      <c r="E538" s="46">
        <v>3.09</v>
      </c>
      <c r="F538" s="54">
        <f>E538*505.33</f>
        <v>1561.4696999999999</v>
      </c>
      <c r="G538" s="61">
        <v>3.26</v>
      </c>
      <c r="H538" s="61">
        <f>G538*479.07</f>
        <v>1561.7682</v>
      </c>
      <c r="I538" s="61">
        <f t="shared" si="49"/>
        <v>3.0907130276463954</v>
      </c>
      <c r="J538" s="61">
        <f t="shared" si="50"/>
        <v>3.09</v>
      </c>
    </row>
    <row r="539" spans="1:10" ht="31.5">
      <c r="A539" s="78">
        <v>518</v>
      </c>
      <c r="B539" s="12" t="s">
        <v>1474</v>
      </c>
      <c r="C539" s="25" t="s">
        <v>831</v>
      </c>
      <c r="D539" s="25" t="s">
        <v>828</v>
      </c>
      <c r="E539" s="46">
        <v>7.97</v>
      </c>
      <c r="F539" s="54">
        <f>E539*505.33</f>
        <v>4027.4800999999998</v>
      </c>
      <c r="G539" s="61">
        <v>8.41</v>
      </c>
      <c r="H539" s="61">
        <f>G539*479.07</f>
        <v>4028.9787</v>
      </c>
      <c r="I539" s="61">
        <f t="shared" si="49"/>
        <v>7.9732811541430015</v>
      </c>
      <c r="J539" s="61">
        <f t="shared" si="50"/>
        <v>7.97</v>
      </c>
    </row>
    <row r="540" spans="1:10" ht="12.75">
      <c r="A540" s="113" t="s">
        <v>802</v>
      </c>
      <c r="B540" s="114"/>
      <c r="C540" s="114"/>
      <c r="D540" s="114"/>
      <c r="E540" s="114"/>
      <c r="F540" s="115"/>
      <c r="G540" s="61"/>
      <c r="H540" s="61"/>
      <c r="I540" s="61">
        <f t="shared" si="49"/>
        <v>0</v>
      </c>
      <c r="J540" s="61">
        <f t="shared" si="50"/>
        <v>0</v>
      </c>
    </row>
    <row r="541" spans="1:10" ht="15.75">
      <c r="A541" s="78">
        <v>519</v>
      </c>
      <c r="B541" s="10" t="s">
        <v>1245</v>
      </c>
      <c r="C541" s="23" t="s">
        <v>1058</v>
      </c>
      <c r="D541" s="23"/>
      <c r="E541" s="45">
        <v>2.18</v>
      </c>
      <c r="F541" s="54">
        <f>E541*505.33</f>
        <v>1101.6194</v>
      </c>
      <c r="G541" s="61">
        <v>2.3</v>
      </c>
      <c r="H541" s="61">
        <f aca="true" t="shared" si="51" ref="H541:H557">G541*479.07</f>
        <v>1101.8609999999999</v>
      </c>
      <c r="I541" s="61">
        <f t="shared" si="49"/>
        <v>2.180564406008193</v>
      </c>
      <c r="J541" s="61">
        <f t="shared" si="50"/>
        <v>2.18</v>
      </c>
    </row>
    <row r="542" spans="1:10" ht="15.75">
      <c r="A542" s="78">
        <v>520</v>
      </c>
      <c r="B542" s="10" t="s">
        <v>1246</v>
      </c>
      <c r="C542" s="23" t="s">
        <v>1059</v>
      </c>
      <c r="D542" s="23"/>
      <c r="E542" s="45">
        <v>1.6</v>
      </c>
      <c r="F542" s="54">
        <f aca="true" t="shared" si="52" ref="F542:F561">E542*505.33</f>
        <v>808.528</v>
      </c>
      <c r="G542" s="61">
        <v>1.69</v>
      </c>
      <c r="H542" s="61">
        <f t="shared" si="51"/>
        <v>809.6283</v>
      </c>
      <c r="I542" s="61">
        <f t="shared" si="49"/>
        <v>1.6022408026755852</v>
      </c>
      <c r="J542" s="61">
        <f t="shared" si="50"/>
        <v>1.6</v>
      </c>
    </row>
    <row r="543" spans="1:10" ht="47.25">
      <c r="A543" s="78">
        <v>521</v>
      </c>
      <c r="B543" s="11" t="s">
        <v>1247</v>
      </c>
      <c r="C543" s="24" t="s">
        <v>1060</v>
      </c>
      <c r="D543" s="24" t="s">
        <v>836</v>
      </c>
      <c r="E543" s="45">
        <v>2.08</v>
      </c>
      <c r="F543" s="54">
        <f t="shared" si="52"/>
        <v>1051.0864</v>
      </c>
      <c r="G543" s="61">
        <v>2.19</v>
      </c>
      <c r="H543" s="61">
        <f t="shared" si="51"/>
        <v>1049.1633</v>
      </c>
      <c r="I543" s="61">
        <f t="shared" si="49"/>
        <v>2.076276543112149</v>
      </c>
      <c r="J543" s="61">
        <f t="shared" si="50"/>
        <v>2.08</v>
      </c>
    </row>
    <row r="544" spans="1:10" ht="47.25">
      <c r="A544" s="78">
        <v>522</v>
      </c>
      <c r="B544" s="11" t="s">
        <v>1248</v>
      </c>
      <c r="C544" s="24" t="s">
        <v>1061</v>
      </c>
      <c r="D544" s="24" t="s">
        <v>836</v>
      </c>
      <c r="E544" s="45">
        <v>2.9</v>
      </c>
      <c r="F544" s="54">
        <f t="shared" si="52"/>
        <v>1465.4569999999999</v>
      </c>
      <c r="G544" s="61">
        <v>3.06</v>
      </c>
      <c r="H544" s="61">
        <f t="shared" si="51"/>
        <v>1465.9542</v>
      </c>
      <c r="I544" s="61">
        <f t="shared" si="49"/>
        <v>2.9010987314717696</v>
      </c>
      <c r="J544" s="61">
        <f t="shared" si="50"/>
        <v>2.9</v>
      </c>
    </row>
    <row r="545" spans="1:10" ht="15.75">
      <c r="A545" s="78">
        <v>523</v>
      </c>
      <c r="B545" s="10" t="s">
        <v>1249</v>
      </c>
      <c r="C545" s="23" t="s">
        <v>844</v>
      </c>
      <c r="D545" s="23" t="s">
        <v>845</v>
      </c>
      <c r="E545" s="45">
        <v>2.35</v>
      </c>
      <c r="F545" s="54">
        <f t="shared" si="52"/>
        <v>1187.5255</v>
      </c>
      <c r="G545" s="61">
        <v>2.48</v>
      </c>
      <c r="H545" s="61">
        <f t="shared" si="51"/>
        <v>1188.0936</v>
      </c>
      <c r="I545" s="61">
        <f t="shared" si="49"/>
        <v>2.3512172725653557</v>
      </c>
      <c r="J545" s="61">
        <f t="shared" si="50"/>
        <v>2.35</v>
      </c>
    </row>
    <row r="546" spans="1:10" ht="78.75">
      <c r="A546" s="78">
        <v>524</v>
      </c>
      <c r="B546" s="11" t="s">
        <v>1250</v>
      </c>
      <c r="C546" s="24" t="s">
        <v>1299</v>
      </c>
      <c r="D546" s="24" t="s">
        <v>838</v>
      </c>
      <c r="E546" s="45">
        <v>4.71</v>
      </c>
      <c r="F546" s="54">
        <f t="shared" si="52"/>
        <v>2380.1043</v>
      </c>
      <c r="G546" s="61">
        <v>4.97</v>
      </c>
      <c r="H546" s="61">
        <f t="shared" si="51"/>
        <v>2380.9779</v>
      </c>
      <c r="I546" s="61">
        <f t="shared" si="49"/>
        <v>4.711915259939443</v>
      </c>
      <c r="J546" s="61">
        <f t="shared" si="50"/>
        <v>4.71</v>
      </c>
    </row>
    <row r="547" spans="1:10" ht="31.5">
      <c r="A547" s="78">
        <v>525</v>
      </c>
      <c r="B547" s="11" t="s">
        <v>1120</v>
      </c>
      <c r="C547" s="24" t="s">
        <v>848</v>
      </c>
      <c r="D547" s="24" t="s">
        <v>849</v>
      </c>
      <c r="E547" s="45">
        <v>1.73</v>
      </c>
      <c r="F547" s="54">
        <f t="shared" si="52"/>
        <v>874.2208999999999</v>
      </c>
      <c r="G547" s="61">
        <v>1.82</v>
      </c>
      <c r="H547" s="61">
        <f t="shared" si="51"/>
        <v>871.9074</v>
      </c>
      <c r="I547" s="61">
        <f t="shared" si="49"/>
        <v>1.725490095189092</v>
      </c>
      <c r="J547" s="61">
        <f t="shared" si="50"/>
        <v>1.73</v>
      </c>
    </row>
    <row r="548" spans="1:10" ht="31.5">
      <c r="A548" s="78">
        <v>526</v>
      </c>
      <c r="B548" s="11" t="s">
        <v>1251</v>
      </c>
      <c r="C548" s="24" t="s">
        <v>1300</v>
      </c>
      <c r="D548" s="24" t="s">
        <v>835</v>
      </c>
      <c r="E548" s="45">
        <v>1.99</v>
      </c>
      <c r="F548" s="54">
        <f t="shared" si="52"/>
        <v>1005.6066999999999</v>
      </c>
      <c r="G548" s="61">
        <v>2.1</v>
      </c>
      <c r="H548" s="61">
        <f t="shared" si="51"/>
        <v>1006.047</v>
      </c>
      <c r="I548" s="61">
        <f aca="true" t="shared" si="53" ref="I548:I561">H548/505.31</f>
        <v>1.9909501098335676</v>
      </c>
      <c r="J548" s="61">
        <f t="shared" si="50"/>
        <v>1.99</v>
      </c>
    </row>
    <row r="549" spans="1:10" ht="47.25">
      <c r="A549" s="78">
        <v>527</v>
      </c>
      <c r="B549" s="11" t="s">
        <v>1252</v>
      </c>
      <c r="C549" s="24" t="s">
        <v>847</v>
      </c>
      <c r="D549" s="24" t="s">
        <v>846</v>
      </c>
      <c r="E549" s="45">
        <v>3.45</v>
      </c>
      <c r="F549" s="54">
        <f t="shared" si="52"/>
        <v>1743.3885</v>
      </c>
      <c r="G549" s="61">
        <v>3.64</v>
      </c>
      <c r="H549" s="61">
        <f t="shared" si="51"/>
        <v>1743.8148</v>
      </c>
      <c r="I549" s="61">
        <f t="shared" si="53"/>
        <v>3.450980190378184</v>
      </c>
      <c r="J549" s="61">
        <f t="shared" si="50"/>
        <v>3.45</v>
      </c>
    </row>
    <row r="550" spans="1:10" s="7" customFormat="1" ht="47.25">
      <c r="A550" s="78">
        <v>528</v>
      </c>
      <c r="B550" s="10" t="s">
        <v>1253</v>
      </c>
      <c r="C550" s="23" t="s">
        <v>1301</v>
      </c>
      <c r="D550" s="23" t="s">
        <v>839</v>
      </c>
      <c r="E550" s="45">
        <v>3.3</v>
      </c>
      <c r="F550" s="54">
        <f t="shared" si="52"/>
        <v>1667.589</v>
      </c>
      <c r="G550" s="61">
        <v>3.48</v>
      </c>
      <c r="H550" s="61">
        <f t="shared" si="51"/>
        <v>1667.1635999999999</v>
      </c>
      <c r="I550" s="61">
        <f t="shared" si="53"/>
        <v>3.299288753438483</v>
      </c>
      <c r="J550" s="61">
        <f t="shared" si="50"/>
        <v>3.3</v>
      </c>
    </row>
    <row r="551" spans="1:10" ht="31.5">
      <c r="A551" s="78">
        <v>529</v>
      </c>
      <c r="B551" s="11" t="s">
        <v>1071</v>
      </c>
      <c r="C551" s="24" t="s">
        <v>1070</v>
      </c>
      <c r="D551" s="24"/>
      <c r="E551" s="45">
        <v>5.5</v>
      </c>
      <c r="F551" s="54">
        <f t="shared" si="52"/>
        <v>2779.315</v>
      </c>
      <c r="G551" s="61">
        <v>5.8</v>
      </c>
      <c r="H551" s="61">
        <f t="shared" si="51"/>
        <v>2778.6059999999998</v>
      </c>
      <c r="I551" s="61">
        <f t="shared" si="53"/>
        <v>5.498814589064138</v>
      </c>
      <c r="J551" s="61">
        <f t="shared" si="50"/>
        <v>5.5</v>
      </c>
    </row>
    <row r="552" spans="1:10" ht="31.5">
      <c r="A552" s="78">
        <v>530</v>
      </c>
      <c r="B552" s="10" t="s">
        <v>1254</v>
      </c>
      <c r="C552" s="24" t="s">
        <v>1093</v>
      </c>
      <c r="D552" s="24"/>
      <c r="E552" s="45">
        <v>5.31</v>
      </c>
      <c r="F552" s="54">
        <f t="shared" si="52"/>
        <v>2683.3023</v>
      </c>
      <c r="G552" s="61">
        <v>5.6</v>
      </c>
      <c r="H552" s="61">
        <f t="shared" si="51"/>
        <v>2682.792</v>
      </c>
      <c r="I552" s="61">
        <f t="shared" si="53"/>
        <v>5.309200292889513</v>
      </c>
      <c r="J552" s="61">
        <f t="shared" si="50"/>
        <v>5.31</v>
      </c>
    </row>
    <row r="553" spans="1:10" ht="31.5">
      <c r="A553" s="78">
        <v>531</v>
      </c>
      <c r="B553" s="10" t="s">
        <v>1255</v>
      </c>
      <c r="C553" s="23" t="s">
        <v>841</v>
      </c>
      <c r="D553" s="23" t="s">
        <v>843</v>
      </c>
      <c r="E553" s="45">
        <v>5.88</v>
      </c>
      <c r="F553" s="54">
        <f t="shared" si="52"/>
        <v>2971.3404</v>
      </c>
      <c r="G553" s="61">
        <v>6.2</v>
      </c>
      <c r="H553" s="61">
        <f t="shared" si="51"/>
        <v>2970.234</v>
      </c>
      <c r="I553" s="61">
        <f t="shared" si="53"/>
        <v>5.87804318141339</v>
      </c>
      <c r="J553" s="61">
        <f t="shared" si="50"/>
        <v>5.88</v>
      </c>
    </row>
    <row r="554" spans="1:10" ht="31.5">
      <c r="A554" s="78">
        <v>532</v>
      </c>
      <c r="B554" s="10" t="s">
        <v>1256</v>
      </c>
      <c r="C554" s="23" t="s">
        <v>1302</v>
      </c>
      <c r="D554" s="23" t="s">
        <v>837</v>
      </c>
      <c r="E554" s="45">
        <v>2.36</v>
      </c>
      <c r="F554" s="54">
        <f t="shared" si="52"/>
        <v>1192.5788</v>
      </c>
      <c r="G554" s="61">
        <v>2.49</v>
      </c>
      <c r="H554" s="61">
        <f t="shared" si="51"/>
        <v>1192.8843000000002</v>
      </c>
      <c r="I554" s="61">
        <f t="shared" si="53"/>
        <v>2.3606979873740874</v>
      </c>
      <c r="J554" s="61">
        <f t="shared" si="50"/>
        <v>2.36</v>
      </c>
    </row>
    <row r="555" spans="1:10" ht="31.5">
      <c r="A555" s="78">
        <v>533</v>
      </c>
      <c r="B555" s="11" t="s">
        <v>1121</v>
      </c>
      <c r="C555" s="24" t="s">
        <v>840</v>
      </c>
      <c r="D555" s="24" t="s">
        <v>842</v>
      </c>
      <c r="E555" s="45">
        <v>2.55</v>
      </c>
      <c r="F555" s="54">
        <f t="shared" si="52"/>
        <v>1288.5914999999998</v>
      </c>
      <c r="G555" s="61">
        <v>2.69</v>
      </c>
      <c r="H555" s="61">
        <f t="shared" si="51"/>
        <v>1288.6983</v>
      </c>
      <c r="I555" s="61">
        <f t="shared" si="53"/>
        <v>2.550312283548713</v>
      </c>
      <c r="J555" s="61">
        <f t="shared" si="50"/>
        <v>2.55</v>
      </c>
    </row>
    <row r="556" spans="1:10" ht="47.25">
      <c r="A556" s="78">
        <v>534</v>
      </c>
      <c r="B556" s="10" t="s">
        <v>833</v>
      </c>
      <c r="C556" s="25" t="s">
        <v>1292</v>
      </c>
      <c r="D556" s="25" t="s">
        <v>832</v>
      </c>
      <c r="E556" s="46">
        <v>0.86</v>
      </c>
      <c r="F556" s="54">
        <f t="shared" si="52"/>
        <v>434.5838</v>
      </c>
      <c r="G556" s="61">
        <v>0.91</v>
      </c>
      <c r="H556" s="61">
        <f t="shared" si="51"/>
        <v>435.9537</v>
      </c>
      <c r="I556" s="61">
        <f t="shared" si="53"/>
        <v>0.862745047594546</v>
      </c>
      <c r="J556" s="61">
        <f t="shared" si="50"/>
        <v>0.86</v>
      </c>
    </row>
    <row r="557" spans="1:10" ht="47.25">
      <c r="A557" s="78">
        <v>535</v>
      </c>
      <c r="B557" s="10" t="s">
        <v>834</v>
      </c>
      <c r="C557" s="25" t="s">
        <v>1293</v>
      </c>
      <c r="D557" s="25" t="s">
        <v>832</v>
      </c>
      <c r="E557" s="46">
        <v>1.73</v>
      </c>
      <c r="F557" s="54">
        <f t="shared" si="52"/>
        <v>874.2208999999999</v>
      </c>
      <c r="G557" s="61">
        <v>1.82</v>
      </c>
      <c r="H557" s="61">
        <f t="shared" si="51"/>
        <v>871.9074</v>
      </c>
      <c r="I557" s="61">
        <f t="shared" si="53"/>
        <v>1.725490095189092</v>
      </c>
      <c r="J557" s="61">
        <f t="shared" si="50"/>
        <v>1.73</v>
      </c>
    </row>
    <row r="558" spans="1:10" ht="15.75">
      <c r="A558" s="78">
        <v>536</v>
      </c>
      <c r="B558" s="10" t="s">
        <v>852</v>
      </c>
      <c r="C558" s="25" t="s">
        <v>1296</v>
      </c>
      <c r="D558" s="25" t="s">
        <v>853</v>
      </c>
      <c r="E558" s="46">
        <v>7.6</v>
      </c>
      <c r="F558" s="54">
        <f t="shared" si="52"/>
        <v>3840.508</v>
      </c>
      <c r="G558" s="61">
        <v>8.02</v>
      </c>
      <c r="H558" s="61">
        <v>3842.1413999999995</v>
      </c>
      <c r="I558" s="61">
        <f t="shared" si="53"/>
        <v>7.603533276602481</v>
      </c>
      <c r="J558" s="61">
        <f t="shared" si="50"/>
        <v>7.6</v>
      </c>
    </row>
    <row r="559" spans="1:10" ht="15.75">
      <c r="A559" s="78">
        <v>537</v>
      </c>
      <c r="B559" s="10" t="s">
        <v>850</v>
      </c>
      <c r="C559" s="25" t="s">
        <v>1297</v>
      </c>
      <c r="D559" s="25" t="s">
        <v>853</v>
      </c>
      <c r="E559" s="46">
        <v>1.55</v>
      </c>
      <c r="F559" s="54">
        <f t="shared" si="52"/>
        <v>783.2615</v>
      </c>
      <c r="G559" s="61">
        <v>1.64</v>
      </c>
      <c r="H559" s="61">
        <v>785.6747999999999</v>
      </c>
      <c r="I559" s="61">
        <f t="shared" si="53"/>
        <v>1.5548372286319287</v>
      </c>
      <c r="J559" s="61">
        <f t="shared" si="50"/>
        <v>1.55</v>
      </c>
    </row>
    <row r="560" spans="1:10" ht="15.75">
      <c r="A560" s="78">
        <v>538</v>
      </c>
      <c r="B560" s="10" t="s">
        <v>851</v>
      </c>
      <c r="C560" s="25" t="s">
        <v>1298</v>
      </c>
      <c r="D560" s="25" t="s">
        <v>853</v>
      </c>
      <c r="E560" s="46">
        <v>2.84</v>
      </c>
      <c r="F560" s="54">
        <f t="shared" si="52"/>
        <v>1435.1372</v>
      </c>
      <c r="G560" s="61">
        <v>3</v>
      </c>
      <c r="H560" s="61">
        <v>1437.21</v>
      </c>
      <c r="I560" s="61">
        <f t="shared" si="53"/>
        <v>2.844214442619382</v>
      </c>
      <c r="J560" s="61">
        <f t="shared" si="50"/>
        <v>2.84</v>
      </c>
    </row>
    <row r="561" spans="1:10" ht="31.5">
      <c r="A561" s="78">
        <v>539</v>
      </c>
      <c r="B561" s="11" t="s">
        <v>1257</v>
      </c>
      <c r="C561" s="24" t="s">
        <v>1303</v>
      </c>
      <c r="D561" s="24" t="s">
        <v>837</v>
      </c>
      <c r="E561" s="45">
        <v>2.92</v>
      </c>
      <c r="F561" s="54">
        <f t="shared" si="52"/>
        <v>1475.5636</v>
      </c>
      <c r="G561" s="61">
        <v>3.08</v>
      </c>
      <c r="H561" s="61">
        <f>G561*479.07</f>
        <v>1475.5356</v>
      </c>
      <c r="I561" s="61">
        <f t="shared" si="53"/>
        <v>2.920060161089232</v>
      </c>
      <c r="J561" s="61">
        <f t="shared" si="50"/>
        <v>2.92</v>
      </c>
    </row>
    <row r="562" spans="1:6" ht="21.75" customHeight="1">
      <c r="A562" s="119" t="s">
        <v>859</v>
      </c>
      <c r="B562" s="120"/>
      <c r="C562" s="120"/>
      <c r="D562" s="120"/>
      <c r="E562" s="120"/>
      <c r="F562" s="121"/>
    </row>
    <row r="563" spans="1:6" ht="65.25" customHeight="1">
      <c r="A563" s="111" t="s">
        <v>855</v>
      </c>
      <c r="B563" s="112"/>
      <c r="C563" s="112"/>
      <c r="D563" s="30"/>
      <c r="E563" s="18"/>
      <c r="F563" s="18" t="s">
        <v>1309</v>
      </c>
    </row>
    <row r="564" spans="1:6" ht="15.75" customHeight="1">
      <c r="A564" s="111" t="s">
        <v>1305</v>
      </c>
      <c r="B564" s="112"/>
      <c r="C564" s="112"/>
      <c r="D564" s="30"/>
      <c r="E564" s="18"/>
      <c r="F564" s="18" t="s">
        <v>1310</v>
      </c>
    </row>
    <row r="565" spans="1:6" ht="15.75" customHeight="1">
      <c r="A565" s="111" t="s">
        <v>1307</v>
      </c>
      <c r="B565" s="112"/>
      <c r="C565" s="112"/>
      <c r="D565" s="30"/>
      <c r="E565" s="18"/>
      <c r="F565" s="18" t="s">
        <v>1312</v>
      </c>
    </row>
    <row r="566" spans="1:6" ht="18" customHeight="1">
      <c r="A566" s="111" t="s">
        <v>856</v>
      </c>
      <c r="B566" s="112"/>
      <c r="C566" s="112"/>
      <c r="D566" s="30"/>
      <c r="E566" s="18"/>
      <c r="F566" s="18" t="s">
        <v>1313</v>
      </c>
    </row>
    <row r="567" spans="1:6" ht="31.5" customHeight="1">
      <c r="A567" s="111" t="s">
        <v>1306</v>
      </c>
      <c r="B567" s="112"/>
      <c r="C567" s="112"/>
      <c r="D567" s="30"/>
      <c r="E567" s="18"/>
      <c r="F567" s="18" t="s">
        <v>1311</v>
      </c>
    </row>
    <row r="568" spans="1:6" ht="20.25" customHeight="1">
      <c r="A568" s="111" t="s">
        <v>1308</v>
      </c>
      <c r="B568" s="112"/>
      <c r="C568" s="112"/>
      <c r="D568" s="30"/>
      <c r="E568" s="18"/>
      <c r="F568" s="18" t="s">
        <v>1311</v>
      </c>
    </row>
    <row r="569" spans="1:6" ht="33.75" customHeight="1">
      <c r="A569" s="111" t="s">
        <v>883</v>
      </c>
      <c r="B569" s="112"/>
      <c r="C569" s="112"/>
      <c r="D569" s="30"/>
      <c r="E569" s="30"/>
      <c r="F569" s="30"/>
    </row>
    <row r="570" spans="1:6" ht="32.25" customHeight="1">
      <c r="A570" s="111" t="s">
        <v>884</v>
      </c>
      <c r="B570" s="112"/>
      <c r="C570" s="112"/>
      <c r="D570" s="30"/>
      <c r="E570" s="18"/>
      <c r="F570" s="18"/>
    </row>
    <row r="571" spans="1:6" ht="32.25" customHeight="1">
      <c r="A571" s="117" t="s">
        <v>1314</v>
      </c>
      <c r="B571" s="99"/>
      <c r="C571" s="99"/>
      <c r="D571" s="99"/>
      <c r="E571" s="99"/>
      <c r="F571" s="118"/>
    </row>
    <row r="572" spans="2:6" ht="12.75">
      <c r="B572" s="19"/>
      <c r="C572" s="19"/>
      <c r="D572" s="19"/>
      <c r="E572" s="43"/>
      <c r="F572" s="43"/>
    </row>
    <row r="573" spans="2:6" ht="15.75">
      <c r="B573" s="116" t="s">
        <v>6</v>
      </c>
      <c r="C573" s="116"/>
      <c r="D573" s="33"/>
      <c r="E573" s="48"/>
      <c r="F573" s="55" t="s">
        <v>7</v>
      </c>
    </row>
    <row r="574" spans="2:6" ht="12.75">
      <c r="B574" s="109" t="s">
        <v>1475</v>
      </c>
      <c r="C574" s="109"/>
      <c r="D574" s="31"/>
      <c r="E574" s="49" t="s">
        <v>1476</v>
      </c>
      <c r="F574" s="53"/>
    </row>
    <row r="575" spans="2:6" ht="15">
      <c r="B575" s="14"/>
      <c r="C575" s="13"/>
      <c r="D575" s="13"/>
      <c r="E575" s="50"/>
      <c r="F575" s="56"/>
    </row>
    <row r="576" spans="2:6" ht="15.75">
      <c r="B576" s="110" t="s">
        <v>1477</v>
      </c>
      <c r="C576" s="110"/>
      <c r="D576" s="32"/>
      <c r="E576" s="48"/>
      <c r="F576" s="55" t="s">
        <v>1271</v>
      </c>
    </row>
    <row r="577" spans="2:6" ht="12.75">
      <c r="B577" s="109" t="s">
        <v>1270</v>
      </c>
      <c r="C577" s="109"/>
      <c r="D577" s="31"/>
      <c r="E577" s="49" t="s">
        <v>1476</v>
      </c>
      <c r="F577" s="53"/>
    </row>
    <row r="578" spans="2:6" ht="12.75">
      <c r="B578" s="2"/>
      <c r="C578" s="15"/>
      <c r="D578" s="15"/>
      <c r="E578" s="44"/>
      <c r="F578" s="57"/>
    </row>
    <row r="579" spans="2:6" ht="15">
      <c r="B579" s="2"/>
      <c r="C579" s="4"/>
      <c r="D579" s="4"/>
      <c r="E579" s="51"/>
      <c r="F579" s="58"/>
    </row>
    <row r="580" spans="2:6" ht="15">
      <c r="B580" s="2"/>
      <c r="C580" s="4"/>
      <c r="D580" s="4"/>
      <c r="E580" s="51"/>
      <c r="F580" s="58"/>
    </row>
    <row r="581" spans="2:6" ht="15">
      <c r="B581" s="2"/>
      <c r="C581" s="4"/>
      <c r="D581" s="4"/>
      <c r="E581" s="51"/>
      <c r="F581" s="58"/>
    </row>
    <row r="582" spans="5:6" ht="12.75">
      <c r="E582" s="51"/>
      <c r="F582" s="58"/>
    </row>
    <row r="583" spans="5:6" ht="12.75">
      <c r="E583" s="51"/>
      <c r="F583" s="58"/>
    </row>
    <row r="584" spans="5:6" ht="12.75">
      <c r="E584" s="51"/>
      <c r="F584" s="58"/>
    </row>
    <row r="585" spans="5:6" ht="12.75">
      <c r="E585" s="51"/>
      <c r="F585" s="58"/>
    </row>
  </sheetData>
  <sheetProtection/>
  <mergeCells count="40">
    <mergeCell ref="D1:F1"/>
    <mergeCell ref="A567:C567"/>
    <mergeCell ref="A535:F535"/>
    <mergeCell ref="A540:F540"/>
    <mergeCell ref="A166:F166"/>
    <mergeCell ref="A221:F221"/>
    <mergeCell ref="A258:F258"/>
    <mergeCell ref="A293:F293"/>
    <mergeCell ref="A348:F348"/>
    <mergeCell ref="B6:B7"/>
    <mergeCell ref="A154:F154"/>
    <mergeCell ref="B573:C573"/>
    <mergeCell ref="A571:F571"/>
    <mergeCell ref="A562:F562"/>
    <mergeCell ref="A563:C563"/>
    <mergeCell ref="A566:C566"/>
    <mergeCell ref="A570:C570"/>
    <mergeCell ref="A568:C568"/>
    <mergeCell ref="A564:C564"/>
    <mergeCell ref="A565:C565"/>
    <mergeCell ref="B577:C577"/>
    <mergeCell ref="B574:C574"/>
    <mergeCell ref="B576:C576"/>
    <mergeCell ref="A569:C569"/>
    <mergeCell ref="A9:F9"/>
    <mergeCell ref="A327:F327"/>
    <mergeCell ref="A449:F449"/>
    <mergeCell ref="A499:F499"/>
    <mergeCell ref="A503:F503"/>
    <mergeCell ref="A113:F113"/>
    <mergeCell ref="D5:F5"/>
    <mergeCell ref="G8:H8"/>
    <mergeCell ref="I8:J8"/>
    <mergeCell ref="D3:F3"/>
    <mergeCell ref="A6:A7"/>
    <mergeCell ref="D6:D7"/>
    <mergeCell ref="B4:F4"/>
    <mergeCell ref="F6:F7"/>
    <mergeCell ref="C6:C7"/>
    <mergeCell ref="E6:E7"/>
  </mergeCells>
  <conditionalFormatting sqref="B283:D283 B512:D520 B525:D525">
    <cfRule type="cellIs" priority="2" dxfId="17" operator="equal" stopIfTrue="1">
      <formula>FALSE</formula>
    </cfRule>
  </conditionalFormatting>
  <conditionalFormatting sqref="B311">
    <cfRule type="expression" priority="6" dxfId="18" stopIfTrue="1">
      <formula>AND(COUNTIF($B$601:$B$680,B311)&gt;1,NOT(ISBLANK(B311)))</formula>
    </cfRule>
    <cfRule type="expression" priority="7" dxfId="18" stopIfTrue="1">
      <formula>AND(COUNTIF($B$601:$B$680,B311)&gt;1,NOT(ISBLANK(B311)))</formula>
    </cfRule>
  </conditionalFormatting>
  <conditionalFormatting sqref="B311">
    <cfRule type="expression" priority="8" dxfId="18" stopIfTrue="1">
      <formula>AND(COUNTIF($B$601:$B$680,B311)&gt;1,NOT(ISBLANK(B311)))</formula>
    </cfRule>
  </conditionalFormatting>
  <conditionalFormatting sqref="B310">
    <cfRule type="expression" priority="9" dxfId="18" stopIfTrue="1">
      <formula>AND(COUNTIF($B$598:$B$677,B310)&gt;1,NOT(ISBLANK(B310)))</formula>
    </cfRule>
    <cfRule type="expression" priority="10" dxfId="18" stopIfTrue="1">
      <formula>AND(COUNTIF($B$598:$B$677,B310)&gt;1,NOT(ISBLANK(B310)))</formula>
    </cfRule>
  </conditionalFormatting>
  <conditionalFormatting sqref="B310">
    <cfRule type="expression" priority="11" dxfId="18" stopIfTrue="1">
      <formula>AND(COUNTIF($B$598:$B$677,B310)&gt;1,NOT(ISBLANK(B310)))</formula>
    </cfRule>
  </conditionalFormatting>
  <conditionalFormatting sqref="B280:B281">
    <cfRule type="expression" priority="42" dxfId="18" stopIfTrue="1">
      <formula>AND(COUNTIF($B$535:$B$593,B280)&gt;1,NOT(ISBLANK(B280)))</formula>
    </cfRule>
    <cfRule type="expression" priority="43" dxfId="18" stopIfTrue="1">
      <formula>AND(COUNTIF($B$535:$B$593,B280)&gt;1,NOT(ISBLANK(B280)))</formula>
    </cfRule>
  </conditionalFormatting>
  <conditionalFormatting sqref="B280:B281">
    <cfRule type="expression" priority="44" dxfId="18" stopIfTrue="1">
      <formula>AND(COUNTIF($B$535:$B$593,B280)&gt;1,NOT(ISBLANK(B280)))</formula>
    </cfRule>
  </conditionalFormatting>
  <conditionalFormatting sqref="B283 B287">
    <cfRule type="expression" priority="45" dxfId="18" stopIfTrue="1">
      <formula>AND(COUNTIF($B$535:$B$595,B283)&gt;1,NOT(ISBLANK(B283)))</formula>
    </cfRule>
    <cfRule type="expression" priority="46" dxfId="18" stopIfTrue="1">
      <formula>AND(COUNTIF($B$535:$B$595,B283)&gt;1,NOT(ISBLANK(B283)))</formula>
    </cfRule>
  </conditionalFormatting>
  <conditionalFormatting sqref="B283 B287">
    <cfRule type="expression" priority="49" dxfId="18" stopIfTrue="1">
      <formula>AND(COUNTIF($B$535:$B$595,B283)&gt;1,NOT(ISBLANK(B283)))</formula>
    </cfRule>
  </conditionalFormatting>
  <conditionalFormatting sqref="B280:B281 B287 B310:B311 B521:B522 B524">
    <cfRule type="expression" priority="1" dxfId="3" stopIfTrue="1">
      <formula>COUNTIF(B$1:B$65536,B280)&lt;2</formula>
    </cfRule>
  </conditionalFormatting>
  <conditionalFormatting sqref="B512:B522 B524:B525">
    <cfRule type="expression" priority="64" dxfId="18" stopIfTrue="1">
      <formula>AND(COUNTIF($B$823:$B$827,B512)+COUNTIF($B$829:$B$865,B512)&gt;1,NOT(ISBLANK(B512)))</formula>
    </cfRule>
    <cfRule type="expression" priority="65" dxfId="18" stopIfTrue="1">
      <formula>AND(COUNTIF($B$823:$B$827,B512)+COUNTIF($B$829:$B$865,B512)&gt;1,NOT(ISBLANK(B512)))</formula>
    </cfRule>
  </conditionalFormatting>
  <conditionalFormatting sqref="B512:B522 B524:B525">
    <cfRule type="expression" priority="66" dxfId="18" stopIfTrue="1">
      <formula>AND(COUNTIF($B$823:$B$827,B512)+COUNTIF($B$829:$B$865,B512)&gt;1,NOT(ISBLANK(B512)))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64" r:id="rId1"/>
  <headerFooter alignWithMargins="0">
    <oddFooter>&amp;CСтраница &amp;P из &amp;N</oddFooter>
  </headerFooter>
  <rowBreaks count="4" manualBreakCount="4">
    <brk id="41" max="5" man="1"/>
    <brk id="156" max="5" man="1"/>
    <brk id="190" max="5" man="1"/>
    <brk id="2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Михаил</cp:lastModifiedBy>
  <cp:lastPrinted>2018-02-21T13:14:44Z</cp:lastPrinted>
  <dcterms:created xsi:type="dcterms:W3CDTF">2013-11-22T09:55:06Z</dcterms:created>
  <dcterms:modified xsi:type="dcterms:W3CDTF">2018-02-22T08:33:47Z</dcterms:modified>
  <cp:category/>
  <cp:version/>
  <cp:contentType/>
  <cp:contentStatus/>
</cp:coreProperties>
</file>