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для  1с" sheetId="4" r:id="rId1"/>
    <sheet name="с нормой времени" sheetId="2" r:id="rId2"/>
  </sheets>
  <definedNames>
    <definedName name="_xlnm.Print_Titles" localSheetId="0">'для  1с'!$13:$14</definedName>
    <definedName name="_xlnm.Print_Titles" localSheetId="1">'с нормой времени'!$13:$14</definedName>
    <definedName name="_xlnm.Print_Area" localSheetId="0">'для  1с'!$A$1:$D$348</definedName>
    <definedName name="_xlnm.Print_Area" localSheetId="1">'с нормой времени'!$A$1:$E$348</definedName>
  </definedNames>
  <calcPr calcId="191029" refMode="R1C1"/>
</workbook>
</file>

<file path=xl/calcChain.xml><?xml version="1.0" encoding="utf-8"?>
<calcChain xmlns="http://schemas.openxmlformats.org/spreadsheetml/2006/main">
  <c r="E336" i="2" l="1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16" i="2"/>
  <c r="E314" i="2"/>
  <c r="E313" i="2"/>
  <c r="E310" i="2"/>
  <c r="E311" i="2"/>
  <c r="E309" i="2"/>
  <c r="E303" i="2"/>
  <c r="E304" i="2"/>
  <c r="E305" i="2"/>
  <c r="E306" i="2"/>
  <c r="E307" i="2"/>
  <c r="E302" i="2"/>
  <c r="E292" i="2"/>
  <c r="E293" i="2"/>
  <c r="E294" i="2"/>
  <c r="E295" i="2"/>
  <c r="E296" i="2"/>
  <c r="E297" i="2"/>
  <c r="E298" i="2"/>
  <c r="E299" i="2"/>
  <c r="E300" i="2"/>
  <c r="E291" i="2"/>
  <c r="E282" i="2"/>
  <c r="E283" i="2"/>
  <c r="E284" i="2"/>
  <c r="E285" i="2"/>
  <c r="E286" i="2"/>
  <c r="E287" i="2"/>
  <c r="E288" i="2"/>
  <c r="E289" i="2"/>
  <c r="E281" i="2"/>
  <c r="E279" i="2"/>
  <c r="E278" i="2"/>
  <c r="E269" i="2"/>
  <c r="E270" i="2"/>
  <c r="E271" i="2"/>
  <c r="E272" i="2"/>
  <c r="E273" i="2"/>
  <c r="E274" i="2"/>
  <c r="E275" i="2"/>
  <c r="E276" i="2"/>
  <c r="E268" i="2"/>
  <c r="E261" i="2"/>
  <c r="E262" i="2"/>
  <c r="E263" i="2"/>
  <c r="E264" i="2"/>
  <c r="E265" i="2"/>
  <c r="E266" i="2"/>
  <c r="E260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37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199" i="2"/>
  <c r="E200" i="2"/>
  <c r="E201" i="2"/>
  <c r="E202" i="2"/>
  <c r="E19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78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5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37" i="2"/>
  <c r="E128" i="2"/>
  <c r="E129" i="2"/>
  <c r="E130" i="2"/>
  <c r="E131" i="2"/>
  <c r="E132" i="2"/>
  <c r="E133" i="2"/>
  <c r="E134" i="2"/>
  <c r="E135" i="2"/>
  <c r="E127" i="2"/>
  <c r="E117" i="2"/>
  <c r="E118" i="2"/>
  <c r="E119" i="2"/>
  <c r="E120" i="2"/>
  <c r="E121" i="2"/>
  <c r="E122" i="2"/>
  <c r="E123" i="2"/>
  <c r="E124" i="2"/>
  <c r="E125" i="2"/>
  <c r="E116" i="2"/>
  <c r="E108" i="2"/>
  <c r="E109" i="2"/>
  <c r="E110" i="2"/>
  <c r="E111" i="2"/>
  <c r="E112" i="2"/>
  <c r="E113" i="2"/>
  <c r="E114" i="2"/>
  <c r="E107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8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5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40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6" i="2"/>
  <c r="I339" i="4"/>
  <c r="G339" i="4"/>
  <c r="I337" i="4"/>
  <c r="G337" i="4"/>
  <c r="I336" i="4"/>
  <c r="G336" i="4"/>
  <c r="I334" i="4"/>
  <c r="G334" i="4"/>
  <c r="I333" i="4"/>
  <c r="G333" i="4"/>
  <c r="I332" i="4"/>
  <c r="G332" i="4"/>
  <c r="I331" i="4"/>
  <c r="G331" i="4"/>
  <c r="I330" i="4"/>
  <c r="G330" i="4"/>
  <c r="I329" i="4"/>
  <c r="G329" i="4"/>
  <c r="I328" i="4"/>
  <c r="G328" i="4"/>
  <c r="I327" i="4"/>
  <c r="G327" i="4"/>
  <c r="I326" i="4"/>
  <c r="G326" i="4"/>
  <c r="I325" i="4"/>
  <c r="G325" i="4"/>
  <c r="I324" i="4"/>
  <c r="G324" i="4"/>
  <c r="I323" i="4"/>
  <c r="G323" i="4"/>
  <c r="I322" i="4"/>
  <c r="G322" i="4"/>
  <c r="I321" i="4"/>
  <c r="G321" i="4"/>
  <c r="I320" i="4"/>
  <c r="G320" i="4"/>
  <c r="I319" i="4"/>
  <c r="G319" i="4"/>
  <c r="I318" i="4"/>
  <c r="G318" i="4"/>
  <c r="I317" i="4"/>
  <c r="G317" i="4"/>
  <c r="I316" i="4"/>
  <c r="G316" i="4"/>
  <c r="I314" i="4"/>
  <c r="G314" i="4"/>
  <c r="I313" i="4"/>
  <c r="G313" i="4"/>
  <c r="G311" i="4"/>
  <c r="G310" i="4"/>
  <c r="G309" i="4"/>
  <c r="G307" i="4"/>
  <c r="G306" i="4"/>
  <c r="G305" i="4"/>
  <c r="G304" i="4"/>
  <c r="G303" i="4"/>
  <c r="G302" i="4"/>
  <c r="I300" i="4"/>
  <c r="G300" i="4"/>
  <c r="G299" i="4"/>
  <c r="G298" i="4"/>
  <c r="G297" i="4"/>
  <c r="G296" i="4"/>
  <c r="G295" i="4"/>
  <c r="G294" i="4"/>
  <c r="G293" i="4"/>
  <c r="G292" i="4"/>
  <c r="G291" i="4"/>
  <c r="G289" i="4"/>
  <c r="G288" i="4"/>
  <c r="G287" i="4"/>
  <c r="G286" i="4"/>
  <c r="G285" i="4"/>
  <c r="G284" i="4"/>
  <c r="G283" i="4"/>
  <c r="G282" i="4"/>
  <c r="G281" i="4"/>
  <c r="G279" i="4"/>
  <c r="G278" i="4"/>
  <c r="G276" i="4"/>
  <c r="G275" i="4"/>
  <c r="G274" i="4"/>
  <c r="G273" i="4"/>
  <c r="G272" i="4"/>
  <c r="G271" i="4"/>
  <c r="G270" i="4"/>
  <c r="G269" i="4"/>
  <c r="G268" i="4"/>
  <c r="I266" i="4"/>
  <c r="G266" i="4"/>
  <c r="G265" i="4"/>
  <c r="G264" i="4"/>
  <c r="G263" i="4"/>
  <c r="G262" i="4"/>
  <c r="G261" i="4"/>
  <c r="G260" i="4"/>
  <c r="I258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I176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I155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5" i="4"/>
  <c r="G134" i="4"/>
  <c r="G133" i="4"/>
  <c r="G132" i="4"/>
  <c r="G131" i="4"/>
  <c r="G130" i="4"/>
  <c r="G129" i="4"/>
  <c r="G128" i="4"/>
  <c r="G127" i="4"/>
  <c r="I125" i="4"/>
  <c r="G125" i="4"/>
  <c r="G124" i="4"/>
  <c r="G123" i="4"/>
  <c r="G122" i="4"/>
  <c r="G121" i="4"/>
  <c r="G120" i="4"/>
  <c r="G119" i="4"/>
  <c r="G118" i="4"/>
  <c r="G117" i="4"/>
  <c r="G116" i="4"/>
  <c r="G114" i="4"/>
  <c r="G113" i="4"/>
  <c r="G112" i="4"/>
  <c r="G111" i="4"/>
  <c r="G110" i="4"/>
  <c r="G109" i="4"/>
  <c r="G108" i="4"/>
  <c r="G107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I87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I57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I38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H16" i="2"/>
  <c r="H17" i="2"/>
  <c r="H18" i="2"/>
  <c r="H19" i="2"/>
  <c r="D339" i="2"/>
  <c r="E339" i="2" s="1"/>
  <c r="J339" i="2"/>
  <c r="H339" i="2"/>
  <c r="J337" i="2"/>
  <c r="H337" i="2"/>
  <c r="J336" i="2"/>
  <c r="H336" i="2"/>
  <c r="J334" i="2"/>
  <c r="H334" i="2"/>
  <c r="J333" i="2"/>
  <c r="H333" i="2"/>
  <c r="J332" i="2"/>
  <c r="H332" i="2"/>
  <c r="J331" i="2"/>
  <c r="H331" i="2"/>
  <c r="J330" i="2"/>
  <c r="H330" i="2"/>
  <c r="J329" i="2"/>
  <c r="H329" i="2"/>
  <c r="J328" i="2"/>
  <c r="H328" i="2"/>
  <c r="J327" i="2"/>
  <c r="H327" i="2"/>
  <c r="J326" i="2"/>
  <c r="H326" i="2"/>
  <c r="J325" i="2"/>
  <c r="H325" i="2"/>
  <c r="J324" i="2"/>
  <c r="H324" i="2"/>
  <c r="J323" i="2"/>
  <c r="H323" i="2"/>
  <c r="J322" i="2"/>
  <c r="H322" i="2"/>
  <c r="J321" i="2"/>
  <c r="H321" i="2"/>
  <c r="J320" i="2"/>
  <c r="H320" i="2"/>
  <c r="J319" i="2"/>
  <c r="H319" i="2"/>
  <c r="J318" i="2"/>
  <c r="H318" i="2"/>
  <c r="J317" i="2"/>
  <c r="H317" i="2"/>
  <c r="J316" i="2"/>
  <c r="H316" i="2"/>
  <c r="J314" i="2"/>
  <c r="H314" i="2"/>
  <c r="J313" i="2"/>
  <c r="H313" i="2"/>
  <c r="J300" i="2"/>
  <c r="H300" i="2"/>
  <c r="J266" i="2"/>
  <c r="H266" i="2"/>
  <c r="J258" i="2"/>
  <c r="H258" i="2"/>
  <c r="J176" i="2"/>
  <c r="H176" i="2"/>
  <c r="J155" i="2"/>
  <c r="H155" i="2"/>
  <c r="J125" i="2"/>
  <c r="H125" i="2"/>
  <c r="J87" i="2"/>
  <c r="H87" i="2"/>
  <c r="J57" i="2"/>
  <c r="H57" i="2"/>
  <c r="J38" i="2"/>
  <c r="H3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7" i="2"/>
  <c r="H108" i="2"/>
  <c r="H109" i="2"/>
  <c r="H110" i="2"/>
  <c r="H111" i="2"/>
  <c r="H112" i="2"/>
  <c r="H113" i="2"/>
  <c r="H114" i="2"/>
  <c r="H116" i="2"/>
  <c r="H117" i="2"/>
  <c r="H118" i="2"/>
  <c r="H119" i="2"/>
  <c r="H120" i="2"/>
  <c r="H121" i="2"/>
  <c r="H122" i="2"/>
  <c r="H123" i="2"/>
  <c r="H124" i="2"/>
  <c r="H127" i="2"/>
  <c r="H128" i="2"/>
  <c r="H129" i="2"/>
  <c r="H130" i="2"/>
  <c r="H131" i="2"/>
  <c r="H132" i="2"/>
  <c r="H133" i="2"/>
  <c r="H134" i="2"/>
  <c r="H135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60" i="2"/>
  <c r="H261" i="2"/>
  <c r="H262" i="2"/>
  <c r="H263" i="2"/>
  <c r="H264" i="2"/>
  <c r="H265" i="2"/>
  <c r="H268" i="2"/>
  <c r="H269" i="2"/>
  <c r="H270" i="2"/>
  <c r="H271" i="2"/>
  <c r="H272" i="2"/>
  <c r="H273" i="2"/>
  <c r="H274" i="2"/>
  <c r="H275" i="2"/>
  <c r="H276" i="2"/>
  <c r="H278" i="2"/>
  <c r="H279" i="2"/>
  <c r="H281" i="2"/>
  <c r="H282" i="2"/>
  <c r="H283" i="2"/>
  <c r="H284" i="2"/>
  <c r="H285" i="2"/>
  <c r="H286" i="2"/>
  <c r="H287" i="2"/>
  <c r="H288" i="2"/>
  <c r="H289" i="2"/>
  <c r="H291" i="2"/>
  <c r="H292" i="2"/>
  <c r="H293" i="2"/>
  <c r="H294" i="2"/>
  <c r="H295" i="2"/>
  <c r="H296" i="2"/>
  <c r="H297" i="2"/>
  <c r="H298" i="2"/>
  <c r="H299" i="2"/>
  <c r="H302" i="2"/>
  <c r="H303" i="2"/>
  <c r="H304" i="2"/>
  <c r="H305" i="2"/>
  <c r="H306" i="2"/>
  <c r="H307" i="2"/>
  <c r="H309" i="2"/>
  <c r="H310" i="2"/>
  <c r="H311" i="2"/>
</calcChain>
</file>

<file path=xl/sharedStrings.xml><?xml version="1.0" encoding="utf-8"?>
<sst xmlns="http://schemas.openxmlformats.org/spreadsheetml/2006/main" count="1913" uniqueCount="555">
  <si>
    <t>Код</t>
  </si>
  <si>
    <t xml:space="preserve">Цена, руб. (без НДС) </t>
  </si>
  <si>
    <t xml:space="preserve">Органолептические показатели </t>
  </si>
  <si>
    <t>Определение кислотности</t>
  </si>
  <si>
    <t>Количество пригорелых частиц</t>
  </si>
  <si>
    <t>Массовая доля белка</t>
  </si>
  <si>
    <t>Массовая доля влаги и летучих веществ</t>
  </si>
  <si>
    <t>Массовая доля сухого вещества</t>
  </si>
  <si>
    <t>Массовая доля жира</t>
  </si>
  <si>
    <t>Массовая доля золы</t>
  </si>
  <si>
    <t>Массовая доля кальция</t>
  </si>
  <si>
    <t>Массовая доля молочной кислоты</t>
  </si>
  <si>
    <t>Массовая доля сахаров</t>
  </si>
  <si>
    <t>Массовая доля спирта</t>
  </si>
  <si>
    <t>Массовая доля сухого обезжиренного молочного остатка (СОМО)</t>
  </si>
  <si>
    <t>Массовая доля хлоридов</t>
  </si>
  <si>
    <t>Массовая доля хлористого натрия</t>
  </si>
  <si>
    <t>Аммиак</t>
  </si>
  <si>
    <t>Термоустойчивость</t>
  </si>
  <si>
    <t>Пастеризация</t>
  </si>
  <si>
    <t>Определение перекисного числа</t>
  </si>
  <si>
    <t>Определение перекиси водорода</t>
  </si>
  <si>
    <t>Определение плотности</t>
  </si>
  <si>
    <t>Определение рН</t>
  </si>
  <si>
    <t>Органолептические показатели</t>
  </si>
  <si>
    <t>Определение йодного числа</t>
  </si>
  <si>
    <t>Массовая доля неомыляемых веществ</t>
  </si>
  <si>
    <t>Число омыления</t>
  </si>
  <si>
    <t>Массовая доля мыла</t>
  </si>
  <si>
    <t>Массовая доля влаги</t>
  </si>
  <si>
    <t>Определение стойкости эмульсии</t>
  </si>
  <si>
    <t>Массовая доля азота</t>
  </si>
  <si>
    <t>Термопроба</t>
  </si>
  <si>
    <t xml:space="preserve">Определение кислотного числа </t>
  </si>
  <si>
    <t>Определение присутствия синильной кислоты</t>
  </si>
  <si>
    <t>Массовая доля нежировых примесей</t>
  </si>
  <si>
    <t>Определение качества наполнителя</t>
  </si>
  <si>
    <t>Определение кислотного числа жира</t>
  </si>
  <si>
    <t>Массовая доля мясного сока</t>
  </si>
  <si>
    <t>Массовая доля костных включений</t>
  </si>
  <si>
    <t>Массовая доля крахмала</t>
  </si>
  <si>
    <t>Массовая доля лактозы</t>
  </si>
  <si>
    <t>Массовая доля минеральных примесей</t>
  </si>
  <si>
    <t>Массовая доля нитрита натрия</t>
  </si>
  <si>
    <t>Массовая доля общего белка</t>
  </si>
  <si>
    <t>Массовая доля общего фосфора</t>
  </si>
  <si>
    <t>Массовая доля общей золы</t>
  </si>
  <si>
    <t>Массовая доля остатка</t>
  </si>
  <si>
    <t>Массовая доля панировки, мясной начинки или мясного покрытия в фаршированных полуфабрикатах</t>
  </si>
  <si>
    <t xml:space="preserve">Массовая доля составных частей </t>
  </si>
  <si>
    <t>Массовая доля сухих веществ</t>
  </si>
  <si>
    <t>Массовая доля углеводов, крахмала, хлеба</t>
  </si>
  <si>
    <t>Массовая доля фенола (кислая фосфатаза)</t>
  </si>
  <si>
    <t>Содержание металломагнитных примесей</t>
  </si>
  <si>
    <t>Содержание нитритов</t>
  </si>
  <si>
    <t>Определение общей кислотности</t>
  </si>
  <si>
    <t>Определение продуктов первичного распада белков в бульоне</t>
  </si>
  <si>
    <t>Массовая доля сухого вещества перешедшего в варочную воду</t>
  </si>
  <si>
    <t xml:space="preserve">Массовая доля влаги </t>
  </si>
  <si>
    <t>Массовая доля золы, нерастворимой в 10%-ном растворе соляной кислоты</t>
  </si>
  <si>
    <t xml:space="preserve">Массовая доля лома и крошки </t>
  </si>
  <si>
    <t>Массовая доля начинки</t>
  </si>
  <si>
    <t>Массовая доля поваренной соли</t>
  </si>
  <si>
    <t>Массовая доля сахара</t>
  </si>
  <si>
    <t>Определение набухаемости</t>
  </si>
  <si>
    <t>Определение намокаемости</t>
  </si>
  <si>
    <t>Определение влажности</t>
  </si>
  <si>
    <t>Определение пористости</t>
  </si>
  <si>
    <t xml:space="preserve">Определение растяжимости сырой клейковины </t>
  </si>
  <si>
    <t>Содержание металломагнитной примеси</t>
  </si>
  <si>
    <t>Определение сохранности формы</t>
  </si>
  <si>
    <t>Определение зольности</t>
  </si>
  <si>
    <t>Определение количества сырой или сухой клейковины</t>
  </si>
  <si>
    <t>Крупность или номер крупы,</t>
  </si>
  <si>
    <t>Содержание примесей и доброкачественного ядра</t>
  </si>
  <si>
    <t>Содержание азота</t>
  </si>
  <si>
    <t>Содержание золы</t>
  </si>
  <si>
    <t>Массовая доля металлических примесей</t>
  </si>
  <si>
    <t>Массовая доля посторонних минеральных примесей</t>
  </si>
  <si>
    <t>Массовая доля сахарозы</t>
  </si>
  <si>
    <t>Массовая доля лузги</t>
  </si>
  <si>
    <t>Массовая доля мелочи</t>
  </si>
  <si>
    <t>Массовая доля общего сахара</t>
  </si>
  <si>
    <t>Массовая доля общей сернистой кислоты</t>
  </si>
  <si>
    <t>Массовая доля сухого обезжиренного остатка молока</t>
  </si>
  <si>
    <t>Массовая доля ферропримесей</t>
  </si>
  <si>
    <t xml:space="preserve">Содержание влаги </t>
  </si>
  <si>
    <t>Определение щелочности</t>
  </si>
  <si>
    <t>Массовая доля компонентов в смесях сушеных фруктов</t>
  </si>
  <si>
    <t>Массовая доля растворимых сухих веществ</t>
  </si>
  <si>
    <t>Массовая доля свободного и связанного диоксида серы</t>
  </si>
  <si>
    <t>Массовая доля сернистого ангидрида</t>
  </si>
  <si>
    <t>Массовая доля сорбиновой кислоты</t>
  </si>
  <si>
    <t>Массовая доля фракций от общей массы клубней в объединенной пробе</t>
  </si>
  <si>
    <t>Массовая концентрация сахаров</t>
  </si>
  <si>
    <t>Содержание дубильных веществ</t>
  </si>
  <si>
    <t>Содержание нитратов</t>
  </si>
  <si>
    <t>Содержание общей золы</t>
  </si>
  <si>
    <t>Определение титруемой кислотности</t>
  </si>
  <si>
    <t>Определение щелочности общей золы</t>
  </si>
  <si>
    <t>Определение концентрации этилового спирта</t>
  </si>
  <si>
    <t>Определение крепости</t>
  </si>
  <si>
    <t>Массовая доля двуокиси углерода</t>
  </si>
  <si>
    <t>Массовая доля действительного экстракта</t>
  </si>
  <si>
    <t>Массовая концентрация ароматического альдегида: бензальдегид</t>
  </si>
  <si>
    <t>Массовая концентрация гидрокарбонат-ионов</t>
  </si>
  <si>
    <t>Массовая концентрация железа</t>
  </si>
  <si>
    <t xml:space="preserve">Массовая концентрация золы </t>
  </si>
  <si>
    <t>Массовая концентрация инвертного сахара</t>
  </si>
  <si>
    <t>Массовая концентрация карбонильных соединений</t>
  </si>
  <si>
    <t>Массовая концентрация кислот</t>
  </si>
  <si>
    <t>Массовая концентрация кротональдегида</t>
  </si>
  <si>
    <t>Массовая концентрация летучих кислот: уксусная, пропионовая, изомасляная, масляная, изовалериановая, валериановая</t>
  </si>
  <si>
    <t>Массовая концентрация метилового спирта</t>
  </si>
  <si>
    <t>Массовая концентрация общего экстракта</t>
  </si>
  <si>
    <t>Массовая концентрация ртути</t>
  </si>
  <si>
    <t>Массовая концентрация сахара</t>
  </si>
  <si>
    <t>Массовая концентрация сухого остатка</t>
  </si>
  <si>
    <t>Массовая концентрация титруемых кислот</t>
  </si>
  <si>
    <t>Массовая концентрация уксусного альдегида</t>
  </si>
  <si>
    <r>
      <t>Массовая концентрация уксусного альдегида в 1 дм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безводного спирта</t>
    </r>
  </si>
  <si>
    <t>Массовая концентрация фурфурола</t>
  </si>
  <si>
    <t>Массовая концентрация щелочи</t>
  </si>
  <si>
    <t>Объемная доля метилового спирта</t>
  </si>
  <si>
    <t>Объемная доля этилового спирта</t>
  </si>
  <si>
    <t>Определение относительной плотности</t>
  </si>
  <si>
    <t>Определение перманганатной  окисляемости</t>
  </si>
  <si>
    <t>Определение стойкости</t>
  </si>
  <si>
    <t>Определение кислотного числа</t>
  </si>
  <si>
    <t>Массовая доля азота, летучих оснований</t>
  </si>
  <si>
    <t>Массовая доля аминного азота</t>
  </si>
  <si>
    <t>Массовая доля воды</t>
  </si>
  <si>
    <t>Массовая доля муравьиной кислоты</t>
  </si>
  <si>
    <t>Массовая доля перекиси водорода в белковой массе</t>
  </si>
  <si>
    <t>Массовая доля песка</t>
  </si>
  <si>
    <t>Массовая доля примесей в жире</t>
  </si>
  <si>
    <t>Массовая доля сухого остатка</t>
  </si>
  <si>
    <t>Массовая доля углекислого кальция</t>
  </si>
  <si>
    <t>Определение относительной плотности жира</t>
  </si>
  <si>
    <t>Определение растворимости амбры</t>
  </si>
  <si>
    <t>Определение растворимости концентрата</t>
  </si>
  <si>
    <t>Содержание металлопримесей</t>
  </si>
  <si>
    <t>Массовая доля глазури</t>
  </si>
  <si>
    <t>Буферность</t>
  </si>
  <si>
    <t>Массовая доля посторонних примесей</t>
  </si>
  <si>
    <t>Массовая доля посторонних примесей в филлофоре-сырце</t>
  </si>
  <si>
    <t>Определение количества твердых минеральных примесей</t>
  </si>
  <si>
    <t>Определение выхода отдельных компонентов продукции</t>
  </si>
  <si>
    <t>Массовая доля мышьяка</t>
  </si>
  <si>
    <t>Содержание афлатоксина В1</t>
  </si>
  <si>
    <t>Содержание афлатоксина М1</t>
  </si>
  <si>
    <t>Содержание Т-2 токсина</t>
  </si>
  <si>
    <t>Массовая доля ртути</t>
  </si>
  <si>
    <t>Массовая доля кадмия</t>
  </si>
  <si>
    <t xml:space="preserve">Массовая доля свинца </t>
  </si>
  <si>
    <t>Удельная активность цезия-137</t>
  </si>
  <si>
    <t>Удельная активность стронция-90</t>
  </si>
  <si>
    <t xml:space="preserve">Оказание методической помощи заказчику по проведению испытаний продукции на предприятиях пищевой промышленности </t>
  </si>
  <si>
    <t>Наименование услуги</t>
  </si>
  <si>
    <t>Испытание молочной продукции и продуктов переработки молока</t>
  </si>
  <si>
    <t>Испытание пищевой масложировой продукции</t>
  </si>
  <si>
    <t>Испытание мясной продукции</t>
  </si>
  <si>
    <t>Удельная активность радия-226</t>
  </si>
  <si>
    <t>Удельная активность тория-232</t>
  </si>
  <si>
    <t>Удельная активность калия-40</t>
  </si>
  <si>
    <t>Удельная эффективная активность тория-232</t>
  </si>
  <si>
    <t>Удельная эффективная активность калия-40</t>
  </si>
  <si>
    <t>Удельная эффективная активность радия-226</t>
  </si>
  <si>
    <t>Испытание хлебобулочных изделий</t>
  </si>
  <si>
    <t>Испытание муки, крупы и отрубей</t>
  </si>
  <si>
    <t>Испытание зерна зерновых и бобовых культур</t>
  </si>
  <si>
    <t>Испытание концентратов пищевых, пряностей</t>
  </si>
  <si>
    <t>Испытание сахара, продуктов сахарной промышленности и кондитерских изделий</t>
  </si>
  <si>
    <t>Массовая доля крупной сорной примеси, явно выраженной сорной или масличной примеси</t>
  </si>
  <si>
    <t>Испытание напитков безалкогольных, слабоалкогольных, тонизирующих, пива, воды, алкогольной и винодельческой продукции</t>
  </si>
  <si>
    <t>Массовая концентрация ароматических спиртов: 2-фенилэтанол</t>
  </si>
  <si>
    <t>Испытание рыбных продуктов</t>
  </si>
  <si>
    <t>Испытание консервов, продуктов и пресервов из рыбы, морепродуктов и нерыбных объектов промысла</t>
  </si>
  <si>
    <t>Испытание водорослей морских, травы морской и продукции из них</t>
  </si>
  <si>
    <t>Испытание пищевых консервированных продуктов</t>
  </si>
  <si>
    <t>Испытание продукции общественного питания</t>
  </si>
  <si>
    <t>Испытание сладких блюд и десертов</t>
  </si>
  <si>
    <t xml:space="preserve">Испытание овощей, фруктов, ягод, орехов, продуктов переработки фруктов и овощей. </t>
  </si>
  <si>
    <t>Испытание сырья и продуктов пищевых</t>
  </si>
  <si>
    <t>Испытание древесного сырья, лесоматериалов, полуфабрикатов и изделий из древесины и древесных материалов</t>
  </si>
  <si>
    <t>Испытание материалов и изделий строительных</t>
  </si>
  <si>
    <t>Испытание древесного сырья, лесоматериалов, полуфабрикатов и изделий из древесины и древесных материалов (ГОСТ 33795)</t>
  </si>
  <si>
    <t>Массовая концентрация сложных эфиров</t>
  </si>
  <si>
    <t xml:space="preserve">Массовая концентрация сивушного масла: </t>
  </si>
  <si>
    <t>Обнаружение, количественное определение зеараленона</t>
  </si>
  <si>
    <t>Массовая концентрация кетонов: ацетон, 2-бутанон</t>
  </si>
  <si>
    <t>ИЛ01001</t>
  </si>
  <si>
    <t>ИЛ01002</t>
  </si>
  <si>
    <t>ИЛ01003</t>
  </si>
  <si>
    <t>ИЛ01004</t>
  </si>
  <si>
    <t>ИЛ01005</t>
  </si>
  <si>
    <t>ИЛ01006</t>
  </si>
  <si>
    <t>ИЛ01007</t>
  </si>
  <si>
    <t>ИЛ01008</t>
  </si>
  <si>
    <t>ИЛ01009</t>
  </si>
  <si>
    <t>ИЛ01010</t>
  </si>
  <si>
    <t>ИЛ01011</t>
  </si>
  <si>
    <t>ИЛ01012</t>
  </si>
  <si>
    <t>ИЛ01013</t>
  </si>
  <si>
    <t>ИЛ01014</t>
  </si>
  <si>
    <t>ИЛ01015</t>
  </si>
  <si>
    <t>ИЛ01016</t>
  </si>
  <si>
    <t>ИЛ01017</t>
  </si>
  <si>
    <t>ИЛ01018</t>
  </si>
  <si>
    <t>ИЛ01019</t>
  </si>
  <si>
    <t>ИЛ01020</t>
  </si>
  <si>
    <t>ИЛ01021</t>
  </si>
  <si>
    <t>ИЛ01022</t>
  </si>
  <si>
    <t>ИЛ02001</t>
  </si>
  <si>
    <t>ИЛ02002</t>
  </si>
  <si>
    <t>ИЛ02003</t>
  </si>
  <si>
    <t>ИЛ02004</t>
  </si>
  <si>
    <t>ИЛ02005</t>
  </si>
  <si>
    <t>ИЛ02006</t>
  </si>
  <si>
    <t>ИЛ02007</t>
  </si>
  <si>
    <t>ИЛ02008</t>
  </si>
  <si>
    <t>ИЛ02009</t>
  </si>
  <si>
    <t>ИЛ02010</t>
  </si>
  <si>
    <t>ИЛ02011</t>
  </si>
  <si>
    <t>ИЛ02012</t>
  </si>
  <si>
    <t>ИЛ02013</t>
  </si>
  <si>
    <t>ИЛ02014</t>
  </si>
  <si>
    <t>ИЛ02015</t>
  </si>
  <si>
    <t>ИЛ02016</t>
  </si>
  <si>
    <t>ИЛ02017</t>
  </si>
  <si>
    <t>ИЛ03001</t>
  </si>
  <si>
    <t>ИЛ03002</t>
  </si>
  <si>
    <t>ИЛ03003</t>
  </si>
  <si>
    <t>ИЛ03004</t>
  </si>
  <si>
    <t>ИЛ03005</t>
  </si>
  <si>
    <t>ИЛ03006</t>
  </si>
  <si>
    <t>ИЛ03007</t>
  </si>
  <si>
    <t>ИЛ03008</t>
  </si>
  <si>
    <t>ИЛ03009</t>
  </si>
  <si>
    <t>ИЛ03010</t>
  </si>
  <si>
    <t>ИЛ03011</t>
  </si>
  <si>
    <t>ИЛ03012</t>
  </si>
  <si>
    <t>ИЛ03013</t>
  </si>
  <si>
    <t>ИЛ03014</t>
  </si>
  <si>
    <t>ИЛ03015</t>
  </si>
  <si>
    <t>ИЛ03016</t>
  </si>
  <si>
    <t>ИЛ03017</t>
  </si>
  <si>
    <t>ИЛ03018</t>
  </si>
  <si>
    <t>ИЛ03019</t>
  </si>
  <si>
    <t>ИЛ03020</t>
  </si>
  <si>
    <t>ИЛ03021</t>
  </si>
  <si>
    <t>ИЛ03022</t>
  </si>
  <si>
    <t>ИЛ03023</t>
  </si>
  <si>
    <t>ИЛ03024</t>
  </si>
  <si>
    <t>ИЛ03025</t>
  </si>
  <si>
    <t>ИЛ03026</t>
  </si>
  <si>
    <t>ИЛ03027</t>
  </si>
  <si>
    <t>ИЛ03028</t>
  </si>
  <si>
    <t>ИЛ04001</t>
  </si>
  <si>
    <t>ИЛ04002</t>
  </si>
  <si>
    <t>ИЛ04003</t>
  </si>
  <si>
    <t>ИЛ04004</t>
  </si>
  <si>
    <t>ИЛ04005</t>
  </si>
  <si>
    <t>ИЛ04006</t>
  </si>
  <si>
    <t>ИЛ04007</t>
  </si>
  <si>
    <t>ИЛ04008</t>
  </si>
  <si>
    <t>ИЛ04009</t>
  </si>
  <si>
    <t>ИЛ04010</t>
  </si>
  <si>
    <t>ИЛ04011</t>
  </si>
  <si>
    <t>ИЛ04012</t>
  </si>
  <si>
    <t>ИЛ04013</t>
  </si>
  <si>
    <t>ИЛ04014</t>
  </si>
  <si>
    <t>ИЛ04015</t>
  </si>
  <si>
    <t>ИЛ04016</t>
  </si>
  <si>
    <t>ИЛ04017</t>
  </si>
  <si>
    <t>ИЛ05001</t>
  </si>
  <si>
    <t>ИЛ05002</t>
  </si>
  <si>
    <t>ИЛ05003</t>
  </si>
  <si>
    <t>ИЛ05004</t>
  </si>
  <si>
    <t>ИЛ05005</t>
  </si>
  <si>
    <t>ИЛ05006</t>
  </si>
  <si>
    <t>ИЛ05007</t>
  </si>
  <si>
    <t>ИЛ05008</t>
  </si>
  <si>
    <t>ИЛ06001</t>
  </si>
  <si>
    <t>ИЛ06002</t>
  </si>
  <si>
    <t>ИЛ06003</t>
  </si>
  <si>
    <t>ИЛ06004</t>
  </si>
  <si>
    <t>ИЛ06005</t>
  </si>
  <si>
    <t>ИЛ06006</t>
  </si>
  <si>
    <t>ИЛ06007</t>
  </si>
  <si>
    <t>ИЛ06008</t>
  </si>
  <si>
    <t xml:space="preserve">Обнаружение, количественное определение дезоксиниваленола (вомитоксина) и </t>
  </si>
  <si>
    <t>ИЛ06009</t>
  </si>
  <si>
    <t>ИЛ07001</t>
  </si>
  <si>
    <t>ИЛ07002</t>
  </si>
  <si>
    <t>ИЛ07003</t>
  </si>
  <si>
    <t>ИЛ07004</t>
  </si>
  <si>
    <t>ИЛ07005</t>
  </si>
  <si>
    <t>ИЛ07006</t>
  </si>
  <si>
    <t>ИЛ07007</t>
  </si>
  <si>
    <t>ИЛ07008</t>
  </si>
  <si>
    <t>ИЛ07009</t>
  </si>
  <si>
    <t>ИЛ08001</t>
  </si>
  <si>
    <t>ИЛ08002</t>
  </si>
  <si>
    <t>ИЛ08003</t>
  </si>
  <si>
    <t>ИЛ08004</t>
  </si>
  <si>
    <t>ИЛ08005</t>
  </si>
  <si>
    <t>ИЛ08006</t>
  </si>
  <si>
    <t>ИЛ08007</t>
  </si>
  <si>
    <t>ИЛ08008</t>
  </si>
  <si>
    <t>ИЛ08009</t>
  </si>
  <si>
    <t>ИЛ08010</t>
  </si>
  <si>
    <t>ИЛ08011</t>
  </si>
  <si>
    <t>ИЛ08012</t>
  </si>
  <si>
    <t>ИЛ08013</t>
  </si>
  <si>
    <t>ИЛ08014</t>
  </si>
  <si>
    <t>ИЛ08015</t>
  </si>
  <si>
    <t>ИЛ08016</t>
  </si>
  <si>
    <t>ИЛ08017</t>
  </si>
  <si>
    <t>ИЛ08018</t>
  </si>
  <si>
    <t>ИЛ09001</t>
  </si>
  <si>
    <t>ИЛ09002</t>
  </si>
  <si>
    <t>ИЛ09003</t>
  </si>
  <si>
    <t>ИЛ09004</t>
  </si>
  <si>
    <t>ИЛ09005</t>
  </si>
  <si>
    <t>ИЛ09006</t>
  </si>
  <si>
    <t>ИЛ09007</t>
  </si>
  <si>
    <t>ИЛ09008</t>
  </si>
  <si>
    <t>ИЛ09009</t>
  </si>
  <si>
    <t>ИЛ09010</t>
  </si>
  <si>
    <t>ИЛ09011</t>
  </si>
  <si>
    <t>ИЛ09012</t>
  </si>
  <si>
    <t>ИЛ09013</t>
  </si>
  <si>
    <t>ИЛ09014</t>
  </si>
  <si>
    <t>ИЛ09015</t>
  </si>
  <si>
    <t>ИЛ09016</t>
  </si>
  <si>
    <t>ИЛ09017</t>
  </si>
  <si>
    <t>ИЛ09018</t>
  </si>
  <si>
    <t>ИЛ09019</t>
  </si>
  <si>
    <t>ИЛ10001</t>
  </si>
  <si>
    <t>ИЛ10002</t>
  </si>
  <si>
    <t>ИЛ10003</t>
  </si>
  <si>
    <t>ИЛ10004</t>
  </si>
  <si>
    <t>ИЛ10005</t>
  </si>
  <si>
    <t>ИЛ10006</t>
  </si>
  <si>
    <t>ИЛ10007</t>
  </si>
  <si>
    <t>ИЛ10008</t>
  </si>
  <si>
    <t>ИЛ10009</t>
  </si>
  <si>
    <t>ИЛ10010</t>
  </si>
  <si>
    <t>ИЛ10011</t>
  </si>
  <si>
    <t>ИЛ10012</t>
  </si>
  <si>
    <t>ИЛ10013</t>
  </si>
  <si>
    <t>ИЛ10014</t>
  </si>
  <si>
    <t>ИЛ10015</t>
  </si>
  <si>
    <t>ИЛ10016</t>
  </si>
  <si>
    <t>ИЛ10017</t>
  </si>
  <si>
    <t>ИЛ10018</t>
  </si>
  <si>
    <t>ИЛ10019</t>
  </si>
  <si>
    <t>ИЛ11001</t>
  </si>
  <si>
    <t>ИЛ11002</t>
  </si>
  <si>
    <t>ИЛ11003</t>
  </si>
  <si>
    <t>ИЛ11004</t>
  </si>
  <si>
    <t>ИЛ11005</t>
  </si>
  <si>
    <t>ИЛ11006</t>
  </si>
  <si>
    <t>ИЛ11007</t>
  </si>
  <si>
    <t>ИЛ11008</t>
  </si>
  <si>
    <t>ИЛ11009</t>
  </si>
  <si>
    <t>ИЛ11010</t>
  </si>
  <si>
    <t>ИЛ11011</t>
  </si>
  <si>
    <t>ИЛ11012</t>
  </si>
  <si>
    <t>ИЛ11013</t>
  </si>
  <si>
    <t>ИЛ11014</t>
  </si>
  <si>
    <t>ИЛ11015</t>
  </si>
  <si>
    <t>ИЛ11016</t>
  </si>
  <si>
    <t>ИЛ11017</t>
  </si>
  <si>
    <t>ИЛ11018</t>
  </si>
  <si>
    <t>ИЛ11019</t>
  </si>
  <si>
    <t>ИЛ11020</t>
  </si>
  <si>
    <t>ИЛ11021</t>
  </si>
  <si>
    <t>ИЛ11022</t>
  </si>
  <si>
    <t>ИЛ11023</t>
  </si>
  <si>
    <t>ИЛ11024</t>
  </si>
  <si>
    <t>ИЛ11025</t>
  </si>
  <si>
    <t>ИЛ11026</t>
  </si>
  <si>
    <t>ИЛ11027</t>
  </si>
  <si>
    <t>ИЛ11028</t>
  </si>
  <si>
    <t>ИЛ11029</t>
  </si>
  <si>
    <t>ИЛ11030</t>
  </si>
  <si>
    <t>ИЛ11031</t>
  </si>
  <si>
    <t>ИЛ11032</t>
  </si>
  <si>
    <t>ИЛ11033</t>
  </si>
  <si>
    <t>ИЛ11034</t>
  </si>
  <si>
    <t>ИЛ11035</t>
  </si>
  <si>
    <t>ИЛ11036</t>
  </si>
  <si>
    <t>ИЛ11037</t>
  </si>
  <si>
    <t>ИЛ11038</t>
  </si>
  <si>
    <t>ИЛ12001</t>
  </si>
  <si>
    <t>ИЛ12002</t>
  </si>
  <si>
    <t>ИЛ12003</t>
  </si>
  <si>
    <t>ИЛ12004</t>
  </si>
  <si>
    <t>ИЛ12005</t>
  </si>
  <si>
    <t>ИЛ12006</t>
  </si>
  <si>
    <t>ИЛ12007</t>
  </si>
  <si>
    <t>ИЛ12008</t>
  </si>
  <si>
    <t>ИЛ12009</t>
  </si>
  <si>
    <t>ИЛ12010</t>
  </si>
  <si>
    <t>ИЛ12011</t>
  </si>
  <si>
    <t>ИЛ12012</t>
  </si>
  <si>
    <t>ИЛ12013</t>
  </si>
  <si>
    <t>ИЛ12014</t>
  </si>
  <si>
    <t>ИЛ12015</t>
  </si>
  <si>
    <t>ИЛ12016</t>
  </si>
  <si>
    <t>ИЛ12017</t>
  </si>
  <si>
    <t>ИЛ12018</t>
  </si>
  <si>
    <t>ИЛ12019</t>
  </si>
  <si>
    <t>ИЛ12020</t>
  </si>
  <si>
    <t>ИЛ12021</t>
  </si>
  <si>
    <t>ИЛ13001</t>
  </si>
  <si>
    <t>ИЛ13002</t>
  </si>
  <si>
    <t>ИЛ13003</t>
  </si>
  <si>
    <t>ИЛ13004</t>
  </si>
  <si>
    <t>ИЛ13005</t>
  </si>
  <si>
    <t>ИЛ13006</t>
  </si>
  <si>
    <t>ИЛ14001</t>
  </si>
  <si>
    <t>ИЛ14002</t>
  </si>
  <si>
    <t>ИЛ14003</t>
  </si>
  <si>
    <t>ИЛ14004</t>
  </si>
  <si>
    <t>ИЛ14005</t>
  </si>
  <si>
    <t>ИЛ14006</t>
  </si>
  <si>
    <t>ИЛ14007</t>
  </si>
  <si>
    <t>ИЛ14008</t>
  </si>
  <si>
    <t>ИЛ14009</t>
  </si>
  <si>
    <t>ИЛ15001</t>
  </si>
  <si>
    <t>ИЛ15002</t>
  </si>
  <si>
    <t>ИЛ16001</t>
  </si>
  <si>
    <t>ИЛ16002</t>
  </si>
  <si>
    <t>ИЛ16003</t>
  </si>
  <si>
    <t>ИЛ16004</t>
  </si>
  <si>
    <t>ИЛ16005</t>
  </si>
  <si>
    <t>ИЛ16006</t>
  </si>
  <si>
    <t>ИЛ16007</t>
  </si>
  <si>
    <t>ИЛ16008</t>
  </si>
  <si>
    <t>ИЛ16009</t>
  </si>
  <si>
    <t>ИЛ17001</t>
  </si>
  <si>
    <t>ИЛ17002</t>
  </si>
  <si>
    <t>ИЛ17003</t>
  </si>
  <si>
    <t>ИЛ17004</t>
  </si>
  <si>
    <t>ИЛ17005</t>
  </si>
  <si>
    <t>ИЛ17006</t>
  </si>
  <si>
    <t>ИЛ17007</t>
  </si>
  <si>
    <t>ИЛ17008</t>
  </si>
  <si>
    <t>ИЛ17009</t>
  </si>
  <si>
    <t>ИЛ18001</t>
  </si>
  <si>
    <t>ИЛ18002</t>
  </si>
  <si>
    <t>ИЛ18003</t>
  </si>
  <si>
    <t>ИЛ18004</t>
  </si>
  <si>
    <t>ИЛ19001</t>
  </si>
  <si>
    <t>ИЛ19002</t>
  </si>
  <si>
    <t>ИЛ20001</t>
  </si>
  <si>
    <t>ИЛ20002</t>
  </si>
  <si>
    <t>ИЛ20003</t>
  </si>
  <si>
    <t>ИЛ21001</t>
  </si>
  <si>
    <t>Показатель</t>
  </si>
  <si>
    <t xml:space="preserve">Предложение прейскурант 2020 года                    Цена, руб. (без НДС) </t>
  </si>
  <si>
    <t>ИЛ01023</t>
  </si>
  <si>
    <t>Хлорорганические пестициды (α, β, γ – изомеры ГХЦГ, ДДТ и его метаболиты)</t>
  </si>
  <si>
    <t>ИЛ02018</t>
  </si>
  <si>
    <t>ИЛ03029</t>
  </si>
  <si>
    <t xml:space="preserve">Хлорорганические пестициды (α, β, γ – изомеры ГХЦГ, ДДТ и его метаболиты) </t>
  </si>
  <si>
    <t>ИЛ06010</t>
  </si>
  <si>
    <t>Испытание зерна, зерновых и корнеклубнеплодовых  культур</t>
  </si>
  <si>
    <t>ИЛ08019</t>
  </si>
  <si>
    <t xml:space="preserve">Испытание сахара и  продуктов сахарной промышленности </t>
  </si>
  <si>
    <t>ИЛ09020</t>
  </si>
  <si>
    <t>ИЛ12022</t>
  </si>
  <si>
    <t>ИЛ13007</t>
  </si>
  <si>
    <t>ИЛ17010</t>
  </si>
  <si>
    <t>Испытание сырья и продуктов пищевых (яйцо и яйцепродукты)</t>
  </si>
  <si>
    <t>Испытание соли пищевой</t>
  </si>
  <si>
    <t>ИЛ21002</t>
  </si>
  <si>
    <t>Испытание соли поваренной пищевой</t>
  </si>
  <si>
    <t>ИЛ22001</t>
  </si>
  <si>
    <t>Испытание воды для лабораторного анализа</t>
  </si>
  <si>
    <r>
      <t>Массовая доля веществ, восстанавливающих KMnO</t>
    </r>
    <r>
      <rPr>
        <vertAlign val="subscript"/>
        <sz val="12"/>
        <rFont val="Times New Roman"/>
        <family val="1"/>
        <charset val="204"/>
      </rPr>
      <t>4</t>
    </r>
  </si>
  <si>
    <t>ИЛ22002</t>
  </si>
  <si>
    <t xml:space="preserve">Испытание воды для лабораторного анализа </t>
  </si>
  <si>
    <t>ИЛ22003</t>
  </si>
  <si>
    <t>Испытание питьевой воды, в том числе расфасованной в емкости</t>
  </si>
  <si>
    <t>Органолептические показатели (запах, вкус)</t>
  </si>
  <si>
    <t>ИЛ22004</t>
  </si>
  <si>
    <t xml:space="preserve">Испытание питьевой воды, в том числе расфасованной в емкости </t>
  </si>
  <si>
    <t xml:space="preserve">Органолептические показатели (мутность) </t>
  </si>
  <si>
    <t>ИЛ22005</t>
  </si>
  <si>
    <t xml:space="preserve">Органолептические показатели (цветность) </t>
  </si>
  <si>
    <t>ИЛ22006</t>
  </si>
  <si>
    <t>Испытание питьевой воды</t>
  </si>
  <si>
    <t>Хлор-ион</t>
  </si>
  <si>
    <t>ИЛ22007</t>
  </si>
  <si>
    <t xml:space="preserve">Испытание питьевой воды </t>
  </si>
  <si>
    <t>Сульфаты</t>
  </si>
  <si>
    <t>ИЛ22008</t>
  </si>
  <si>
    <t>Сульфат-ион</t>
  </si>
  <si>
    <t>ИЛ22009</t>
  </si>
  <si>
    <t>Ортофосфаты, полифосфаты</t>
  </si>
  <si>
    <t>ИЛ22010</t>
  </si>
  <si>
    <t>Аммиак и ионы аммония</t>
  </si>
  <si>
    <t>ИЛ22011</t>
  </si>
  <si>
    <t>Нитриты, нитраты</t>
  </si>
  <si>
    <t>ИЛ22012</t>
  </si>
  <si>
    <t>Железо общее</t>
  </si>
  <si>
    <t>ИЛ22013</t>
  </si>
  <si>
    <t xml:space="preserve">Перманганатная окисляемость </t>
  </si>
  <si>
    <t>ИЛ22014</t>
  </si>
  <si>
    <t>Сухой остаток</t>
  </si>
  <si>
    <t>ИЛ22015</t>
  </si>
  <si>
    <t>Определение жесткости</t>
  </si>
  <si>
    <t>ИЛ22016</t>
  </si>
  <si>
    <t>Свободная и общая щелочность</t>
  </si>
  <si>
    <t>ИЛ22017</t>
  </si>
  <si>
    <t>Карбонаты, гидрокарбонаты</t>
  </si>
  <si>
    <t>ИЛ22018</t>
  </si>
  <si>
    <t>Массовая концентрация мышьяка</t>
  </si>
  <si>
    <t>ИЛ22019</t>
  </si>
  <si>
    <t>Содержание ртути</t>
  </si>
  <si>
    <t>ИЛ23001</t>
  </si>
  <si>
    <t>Оформление и выдача протокола испытаний (сверх установленного количества)</t>
  </si>
  <si>
    <t>1 протокол</t>
  </si>
  <si>
    <t>ИЛ23002</t>
  </si>
  <si>
    <t>Лабораторные исследования по программе производственного контроля</t>
  </si>
  <si>
    <t>по фактическим затратам времени</t>
  </si>
  <si>
    <t>цена договорная</t>
  </si>
  <si>
    <t>ИЛ23003</t>
  </si>
  <si>
    <t>Оказание консультативной и методической помощи</t>
  </si>
  <si>
    <t xml:space="preserve">1 часа </t>
  </si>
  <si>
    <t xml:space="preserve">   </t>
  </si>
  <si>
    <t>Наценка за срочность исполнения испытаний сроком от 2 до 3 дней.</t>
  </si>
  <si>
    <t xml:space="preserve">в размере 50% </t>
  </si>
  <si>
    <t>При выполнении испытаний при особых условиях заказчика размер доплаты определяется протоколом соглашения договорной цены.</t>
  </si>
  <si>
    <t>Начальник испытательной лаборатории                _______________ С.Ю. Иванов</t>
  </si>
  <si>
    <t>Экономист                                                         _______________ О.В. Харинова</t>
  </si>
  <si>
    <t>ИЛ23004</t>
  </si>
  <si>
    <t>Норма времени</t>
  </si>
  <si>
    <t xml:space="preserve">Цена 2019г, руб. (без НДС) </t>
  </si>
  <si>
    <t>Наценки на услуги по проведению исследований (испытаний) пищевой продукции и продовольственного сырья</t>
  </si>
  <si>
    <t>"УТВЕРЖДАЮ"</t>
  </si>
  <si>
    <t>"___" ____________2019г.</t>
  </si>
  <si>
    <t>Вводится с 01.01.2020г.</t>
  </si>
  <si>
    <t>Приложение  №___
к Приказу от _______2019г.№____</t>
  </si>
  <si>
    <t>Прочие услуги</t>
  </si>
  <si>
    <t>Испытание воды</t>
  </si>
  <si>
    <t>И.о. директора ФБУ "Костромской ЦСМ"</t>
  </si>
  <si>
    <t>_________________ М.С. Лесников</t>
  </si>
  <si>
    <t>Прейскурант цен ФБУ «Костромской ЦСМ»
на проведение исследований (испытаний) пищевой продукции и продовольственного сырья</t>
  </si>
  <si>
    <t>Приложение  №___
к Приказу от _______2020г.№____</t>
  </si>
  <si>
    <t>"___" ____________2020г.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</si>
</sst>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/>
    <xf numFmtId="2" fontId="7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distributed" wrapText="1"/>
    </xf>
    <xf numFmtId="0" fontId="11" fillId="0" borderId="0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distributed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distributed" wrapText="1"/>
    </xf>
    <xf numFmtId="2" fontId="4" fillId="0" borderId="0" xfId="0" applyNumberFormat="1" applyFont="1" applyAlignment="1">
      <alignment horizont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164" fontId="13" fillId="0" borderId="0" xfId="0" applyNumberFormat="1" applyFont="1" applyBorder="1" applyAlignment="1">
      <alignment vertical="distributed" wrapText="1"/>
    </xf>
    <xf numFmtId="0" fontId="7" fillId="0" borderId="0" xfId="0" applyFont="1" applyAlignment="1"/>
    <xf numFmtId="0" fontId="4" fillId="0" borderId="0" xfId="0" applyFont="1" applyAlignment="1"/>
    <xf numFmtId="16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Fill="1" applyAlignment="1">
      <alignment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164" fontId="13" fillId="0" borderId="0" xfId="0" applyNumberFormat="1" applyFont="1" applyBorder="1" applyAlignment="1">
      <alignment horizontal="center" vertical="distributed" wrapText="1"/>
    </xf>
    <xf numFmtId="0" fontId="7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Border="1" applyAlignment="1">
      <alignment vertical="distributed" wrapText="1"/>
    </xf>
    <xf numFmtId="0" fontId="4" fillId="0" borderId="0" xfId="0" applyFont="1" applyAlignment="1">
      <alignment vertical="distributed"/>
    </xf>
    <xf numFmtId="0" fontId="1" fillId="0" borderId="3" xfId="0" applyFont="1" applyFill="1" applyBorder="1" applyAlignment="1">
      <alignment vertical="distributed" wrapText="1"/>
    </xf>
    <xf numFmtId="0" fontId="5" fillId="0" borderId="3" xfId="0" applyFont="1" applyBorder="1" applyAlignment="1">
      <alignment vertical="distributed" wrapText="1"/>
    </xf>
    <xf numFmtId="0" fontId="4" fillId="0" borderId="3" xfId="0" applyFont="1" applyFill="1" applyBorder="1" applyAlignment="1">
      <alignment vertical="distributed"/>
    </xf>
    <xf numFmtId="0" fontId="4" fillId="0" borderId="0" xfId="0" applyFont="1" applyFill="1" applyAlignment="1">
      <alignment vertical="distributed"/>
    </xf>
    <xf numFmtId="2" fontId="7" fillId="0" borderId="6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horizontal="center" vertical="distributed" wrapText="1"/>
    </xf>
    <xf numFmtId="164" fontId="7" fillId="0" borderId="0" xfId="0" applyNumberFormat="1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distributed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16" fontId="1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2" fontId="14" fillId="0" borderId="1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16" fontId="14" fillId="0" borderId="6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Fill="1" applyBorder="1" applyAlignment="1">
      <alignment horizontal="center" vertical="center" wrapText="1"/>
    </xf>
    <xf numFmtId="16" fontId="14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8"/>
  <sheetViews>
    <sheetView tabSelected="1" view="pageBreakPreview" zoomScale="90" zoomScaleSheetLayoutView="90" workbookViewId="0"/>
  </sheetViews>
  <sheetFormatPr defaultRowHeight="15.75" x14ac:dyDescent="0.25"/>
  <cols>
    <col min="1" max="1" width="14.28515625" style="36" customWidth="1"/>
    <col min="2" max="2" width="45.42578125" style="56" customWidth="1"/>
    <col min="3" max="3" width="39.140625" style="72" customWidth="1"/>
    <col min="4" max="4" width="18.85546875" style="44" customWidth="1"/>
    <col min="5" max="5" width="13" style="19" hidden="1" customWidth="1"/>
    <col min="6" max="6" width="20" style="2" hidden="1" customWidth="1"/>
    <col min="7" max="20" width="0" style="1" hidden="1" customWidth="1"/>
    <col min="21" max="16384" width="9.140625" style="1"/>
  </cols>
  <sheetData>
    <row r="1" spans="1:7" s="20" customFormat="1" ht="47.25" customHeight="1" x14ac:dyDescent="0.25">
      <c r="A1" s="60"/>
      <c r="B1" s="45"/>
      <c r="C1" s="76" t="s">
        <v>553</v>
      </c>
      <c r="D1" s="76"/>
      <c r="E1" s="28"/>
    </row>
    <row r="2" spans="1:7" s="20" customFormat="1" ht="18.75" x14ac:dyDescent="0.25">
      <c r="A2" s="60"/>
      <c r="B2" s="45"/>
      <c r="C2" s="67"/>
      <c r="D2" s="38"/>
      <c r="E2" s="26"/>
    </row>
    <row r="3" spans="1:7" s="20" customFormat="1" ht="19.5" x14ac:dyDescent="0.25">
      <c r="A3" s="77"/>
      <c r="B3" s="77"/>
      <c r="C3" s="78" t="s">
        <v>544</v>
      </c>
      <c r="D3" s="78"/>
      <c r="E3" s="29"/>
    </row>
    <row r="4" spans="1:7" s="20" customFormat="1" ht="19.5" customHeight="1" x14ac:dyDescent="0.25">
      <c r="A4" s="79"/>
      <c r="B4" s="79"/>
      <c r="C4" s="75" t="s">
        <v>550</v>
      </c>
      <c r="D4" s="75"/>
      <c r="E4" s="30"/>
    </row>
    <row r="5" spans="1:7" s="21" customFormat="1" ht="19.5" x14ac:dyDescent="0.25">
      <c r="A5" s="61"/>
      <c r="B5" s="46"/>
      <c r="C5" s="75" t="s">
        <v>551</v>
      </c>
      <c r="D5" s="75"/>
      <c r="E5" s="30"/>
    </row>
    <row r="6" spans="1:7" s="21" customFormat="1" ht="19.5" x14ac:dyDescent="0.25">
      <c r="A6" s="61"/>
      <c r="B6" s="46"/>
      <c r="C6" s="76" t="s">
        <v>554</v>
      </c>
      <c r="D6" s="76"/>
      <c r="E6" s="22"/>
    </row>
    <row r="7" spans="1:7" s="21" customFormat="1" ht="19.5" x14ac:dyDescent="0.25">
      <c r="A7" s="61"/>
      <c r="B7" s="46"/>
      <c r="C7" s="67"/>
      <c r="D7" s="39"/>
      <c r="E7" s="22"/>
    </row>
    <row r="8" spans="1:7" s="24" customFormat="1" ht="18.75" x14ac:dyDescent="0.2">
      <c r="A8" s="80"/>
      <c r="B8" s="80"/>
      <c r="C8" s="80"/>
      <c r="D8" s="80"/>
      <c r="E8" s="23"/>
    </row>
    <row r="9" spans="1:7" s="21" customFormat="1" ht="32.25" customHeight="1" x14ac:dyDescent="0.25">
      <c r="A9" s="81" t="s">
        <v>552</v>
      </c>
      <c r="B9" s="81"/>
      <c r="C9" s="81"/>
      <c r="D9" s="81"/>
      <c r="E9" s="25"/>
    </row>
    <row r="10" spans="1:7" s="21" customFormat="1" ht="18.75" x14ac:dyDescent="0.25">
      <c r="A10" s="59"/>
      <c r="B10" s="48"/>
      <c r="C10" s="48"/>
      <c r="D10" s="40"/>
      <c r="E10" s="25"/>
    </row>
    <row r="11" spans="1:7" customFormat="1" x14ac:dyDescent="0.25">
      <c r="A11" s="62"/>
      <c r="B11" s="50"/>
      <c r="C11" s="68"/>
      <c r="D11" s="41"/>
    </row>
    <row r="12" spans="1:7" customFormat="1" ht="16.5" thickBot="1" x14ac:dyDescent="0.3">
      <c r="A12" s="62"/>
      <c r="B12" s="50"/>
      <c r="C12" s="82" t="s">
        <v>546</v>
      </c>
      <c r="D12" s="82"/>
    </row>
    <row r="13" spans="1:7" ht="16.5" customHeight="1" x14ac:dyDescent="0.25">
      <c r="A13" s="83" t="s">
        <v>0</v>
      </c>
      <c r="B13" s="83" t="s">
        <v>158</v>
      </c>
      <c r="C13" s="84" t="s">
        <v>462</v>
      </c>
      <c r="D13" s="85" t="s">
        <v>1</v>
      </c>
      <c r="E13" s="89" t="s">
        <v>542</v>
      </c>
      <c r="F13" s="90" t="s">
        <v>463</v>
      </c>
    </row>
    <row r="14" spans="1:7" ht="46.5" customHeight="1" thickBot="1" x14ac:dyDescent="0.3">
      <c r="A14" s="83"/>
      <c r="B14" s="83"/>
      <c r="C14" s="84"/>
      <c r="D14" s="86"/>
      <c r="E14" s="89"/>
      <c r="F14" s="91"/>
    </row>
    <row r="15" spans="1:7" ht="29.25" customHeight="1" thickBot="1" x14ac:dyDescent="0.3">
      <c r="A15" s="83" t="s">
        <v>159</v>
      </c>
      <c r="B15" s="83"/>
      <c r="C15" s="83"/>
      <c r="D15" s="83"/>
      <c r="E15" s="16"/>
      <c r="F15" s="37"/>
    </row>
    <row r="16" spans="1:7" ht="32.25" thickBot="1" x14ac:dyDescent="0.3">
      <c r="A16" s="63" t="s">
        <v>191</v>
      </c>
      <c r="B16" s="51" t="s">
        <v>159</v>
      </c>
      <c r="C16" s="69" t="s">
        <v>2</v>
      </c>
      <c r="D16" s="57">
        <v>75</v>
      </c>
      <c r="E16" s="15">
        <v>73.3</v>
      </c>
      <c r="F16" s="12">
        <v>100</v>
      </c>
      <c r="G16" s="3">
        <f>F16/E16*100</f>
        <v>136.4256480218281</v>
      </c>
    </row>
    <row r="17" spans="1:7" ht="32.25" thickBot="1" x14ac:dyDescent="0.3">
      <c r="A17" s="63" t="s">
        <v>192</v>
      </c>
      <c r="B17" s="51" t="s">
        <v>159</v>
      </c>
      <c r="C17" s="69" t="s">
        <v>3</v>
      </c>
      <c r="D17" s="57">
        <v>178</v>
      </c>
      <c r="E17" s="16">
        <v>173.25</v>
      </c>
      <c r="F17" s="13">
        <v>173.25</v>
      </c>
      <c r="G17" s="1">
        <f t="shared" ref="G17:G84" si="0">F17/E17*100</f>
        <v>100</v>
      </c>
    </row>
    <row r="18" spans="1:7" ht="32.25" thickBot="1" x14ac:dyDescent="0.3">
      <c r="A18" s="63" t="s">
        <v>193</v>
      </c>
      <c r="B18" s="51" t="s">
        <v>159</v>
      </c>
      <c r="C18" s="69" t="s">
        <v>4</v>
      </c>
      <c r="D18" s="57">
        <v>312</v>
      </c>
      <c r="E18" s="15">
        <v>303.19</v>
      </c>
      <c r="F18" s="12">
        <v>350</v>
      </c>
      <c r="G18" s="3">
        <f t="shared" si="0"/>
        <v>115.43916356080346</v>
      </c>
    </row>
    <row r="19" spans="1:7" ht="32.25" thickBot="1" x14ac:dyDescent="0.3">
      <c r="A19" s="63" t="s">
        <v>194</v>
      </c>
      <c r="B19" s="51" t="s">
        <v>159</v>
      </c>
      <c r="C19" s="69" t="s">
        <v>5</v>
      </c>
      <c r="D19" s="57">
        <v>487</v>
      </c>
      <c r="E19" s="15">
        <v>473.12</v>
      </c>
      <c r="F19" s="12">
        <v>700</v>
      </c>
      <c r="G19" s="3">
        <f t="shared" si="0"/>
        <v>147.95400743997294</v>
      </c>
    </row>
    <row r="20" spans="1:7" ht="32.25" thickBot="1" x14ac:dyDescent="0.3">
      <c r="A20" s="63" t="s">
        <v>195</v>
      </c>
      <c r="B20" s="51" t="s">
        <v>159</v>
      </c>
      <c r="C20" s="69" t="s">
        <v>6</v>
      </c>
      <c r="D20" s="57">
        <v>236</v>
      </c>
      <c r="E20" s="16">
        <v>229.89</v>
      </c>
      <c r="F20" s="13">
        <v>237</v>
      </c>
      <c r="G20" s="1">
        <f t="shared" si="0"/>
        <v>103.09278350515466</v>
      </c>
    </row>
    <row r="21" spans="1:7" ht="32.25" thickBot="1" x14ac:dyDescent="0.3">
      <c r="A21" s="63" t="s">
        <v>196</v>
      </c>
      <c r="B21" s="51" t="s">
        <v>159</v>
      </c>
      <c r="C21" s="69" t="s">
        <v>7</v>
      </c>
      <c r="D21" s="57">
        <v>247</v>
      </c>
      <c r="E21" s="16">
        <v>239.89</v>
      </c>
      <c r="F21" s="13">
        <v>247</v>
      </c>
      <c r="G21" s="1">
        <f t="shared" si="0"/>
        <v>102.96385843511611</v>
      </c>
    </row>
    <row r="22" spans="1:7" ht="32.25" thickBot="1" x14ac:dyDescent="0.3">
      <c r="A22" s="63" t="s">
        <v>197</v>
      </c>
      <c r="B22" s="51" t="s">
        <v>159</v>
      </c>
      <c r="C22" s="69" t="s">
        <v>8</v>
      </c>
      <c r="D22" s="57">
        <v>291</v>
      </c>
      <c r="E22" s="15">
        <v>283.2</v>
      </c>
      <c r="F22" s="12">
        <v>300</v>
      </c>
      <c r="G22" s="3">
        <f t="shared" si="0"/>
        <v>105.93220338983052</v>
      </c>
    </row>
    <row r="23" spans="1:7" ht="32.25" thickBot="1" x14ac:dyDescent="0.3">
      <c r="A23" s="63" t="s">
        <v>198</v>
      </c>
      <c r="B23" s="51" t="s">
        <v>159</v>
      </c>
      <c r="C23" s="69" t="s">
        <v>9</v>
      </c>
      <c r="D23" s="57">
        <v>339</v>
      </c>
      <c r="E23" s="16">
        <v>329.85</v>
      </c>
      <c r="F23" s="13">
        <v>340</v>
      </c>
      <c r="G23" s="1">
        <f t="shared" si="0"/>
        <v>103.07715628315901</v>
      </c>
    </row>
    <row r="24" spans="1:7" ht="32.25" thickBot="1" x14ac:dyDescent="0.3">
      <c r="A24" s="63" t="s">
        <v>199</v>
      </c>
      <c r="B24" s="51" t="s">
        <v>159</v>
      </c>
      <c r="C24" s="69" t="s">
        <v>10</v>
      </c>
      <c r="D24" s="57">
        <v>178</v>
      </c>
      <c r="E24" s="16">
        <v>173.25</v>
      </c>
      <c r="F24" s="13">
        <v>178</v>
      </c>
      <c r="G24" s="1">
        <f t="shared" si="0"/>
        <v>102.74170274170274</v>
      </c>
    </row>
    <row r="25" spans="1:7" ht="32.25" thickBot="1" x14ac:dyDescent="0.3">
      <c r="A25" s="63" t="s">
        <v>200</v>
      </c>
      <c r="B25" s="51" t="s">
        <v>159</v>
      </c>
      <c r="C25" s="69" t="s">
        <v>11</v>
      </c>
      <c r="D25" s="57">
        <v>192</v>
      </c>
      <c r="E25" s="16">
        <v>186.58</v>
      </c>
      <c r="F25" s="13">
        <v>192</v>
      </c>
      <c r="G25" s="1">
        <f t="shared" si="0"/>
        <v>102.90492014149426</v>
      </c>
    </row>
    <row r="26" spans="1:7" ht="32.25" thickBot="1" x14ac:dyDescent="0.3">
      <c r="A26" s="63" t="s">
        <v>201</v>
      </c>
      <c r="B26" s="51" t="s">
        <v>159</v>
      </c>
      <c r="C26" s="69" t="s">
        <v>12</v>
      </c>
      <c r="D26" s="57">
        <v>178</v>
      </c>
      <c r="E26" s="16">
        <v>173.25</v>
      </c>
      <c r="F26" s="13">
        <v>173.25</v>
      </c>
      <c r="G26" s="1">
        <f t="shared" si="0"/>
        <v>100</v>
      </c>
    </row>
    <row r="27" spans="1:7" ht="32.25" thickBot="1" x14ac:dyDescent="0.3">
      <c r="A27" s="63" t="s">
        <v>202</v>
      </c>
      <c r="B27" s="51" t="s">
        <v>159</v>
      </c>
      <c r="C27" s="69" t="s">
        <v>13</v>
      </c>
      <c r="D27" s="57">
        <v>185</v>
      </c>
      <c r="E27" s="16">
        <v>179.92</v>
      </c>
      <c r="F27" s="13">
        <v>186</v>
      </c>
      <c r="G27" s="1">
        <f t="shared" si="0"/>
        <v>103.37927967985772</v>
      </c>
    </row>
    <row r="28" spans="1:7" ht="32.25" thickBot="1" x14ac:dyDescent="0.3">
      <c r="A28" s="63" t="s">
        <v>203</v>
      </c>
      <c r="B28" s="51" t="s">
        <v>159</v>
      </c>
      <c r="C28" s="69" t="s">
        <v>14</v>
      </c>
      <c r="D28" s="57">
        <v>236</v>
      </c>
      <c r="E28" s="16">
        <v>229.89</v>
      </c>
      <c r="F28" s="13">
        <v>229.89</v>
      </c>
      <c r="G28" s="1">
        <f t="shared" si="0"/>
        <v>100</v>
      </c>
    </row>
    <row r="29" spans="1:7" ht="32.25" thickBot="1" x14ac:dyDescent="0.3">
      <c r="A29" s="63" t="s">
        <v>204</v>
      </c>
      <c r="B29" s="51" t="s">
        <v>159</v>
      </c>
      <c r="C29" s="69" t="s">
        <v>15</v>
      </c>
      <c r="D29" s="57">
        <v>291</v>
      </c>
      <c r="E29" s="16">
        <v>283.2</v>
      </c>
      <c r="F29" s="13">
        <v>292</v>
      </c>
      <c r="G29" s="1">
        <f t="shared" si="0"/>
        <v>103.10734463276836</v>
      </c>
    </row>
    <row r="30" spans="1:7" ht="32.25" thickBot="1" x14ac:dyDescent="0.3">
      <c r="A30" s="63" t="s">
        <v>205</v>
      </c>
      <c r="B30" s="51" t="s">
        <v>159</v>
      </c>
      <c r="C30" s="69" t="s">
        <v>16</v>
      </c>
      <c r="D30" s="57">
        <v>274</v>
      </c>
      <c r="E30" s="16">
        <v>266.54000000000002</v>
      </c>
      <c r="F30" s="13">
        <v>266.54000000000002</v>
      </c>
      <c r="G30" s="1">
        <f t="shared" si="0"/>
        <v>100</v>
      </c>
    </row>
    <row r="31" spans="1:7" ht="32.25" thickBot="1" x14ac:dyDescent="0.3">
      <c r="A31" s="63" t="s">
        <v>206</v>
      </c>
      <c r="B31" s="51" t="s">
        <v>159</v>
      </c>
      <c r="C31" s="69" t="s">
        <v>17</v>
      </c>
      <c r="D31" s="57">
        <v>549</v>
      </c>
      <c r="E31" s="15">
        <v>533.09</v>
      </c>
      <c r="F31" s="12">
        <v>600</v>
      </c>
      <c r="G31" s="3">
        <f t="shared" si="0"/>
        <v>112.55135155414658</v>
      </c>
    </row>
    <row r="32" spans="1:7" ht="32.25" thickBot="1" x14ac:dyDescent="0.3">
      <c r="A32" s="63" t="s">
        <v>207</v>
      </c>
      <c r="B32" s="51" t="s">
        <v>159</v>
      </c>
      <c r="C32" s="69" t="s">
        <v>18</v>
      </c>
      <c r="D32" s="57">
        <v>123</v>
      </c>
      <c r="E32" s="15">
        <v>119.94</v>
      </c>
      <c r="F32" s="12">
        <v>140</v>
      </c>
      <c r="G32" s="3">
        <f t="shared" si="0"/>
        <v>116.72502918125728</v>
      </c>
    </row>
    <row r="33" spans="1:9" ht="32.25" thickBot="1" x14ac:dyDescent="0.3">
      <c r="A33" s="63" t="s">
        <v>208</v>
      </c>
      <c r="B33" s="51" t="s">
        <v>159</v>
      </c>
      <c r="C33" s="69" t="s">
        <v>19</v>
      </c>
      <c r="D33" s="57">
        <v>181</v>
      </c>
      <c r="E33" s="16">
        <v>176.59</v>
      </c>
      <c r="F33" s="13">
        <v>182</v>
      </c>
      <c r="G33" s="1">
        <f t="shared" si="0"/>
        <v>103.06359363497366</v>
      </c>
    </row>
    <row r="34" spans="1:9" ht="32.25" thickBot="1" x14ac:dyDescent="0.3">
      <c r="A34" s="63" t="s">
        <v>209</v>
      </c>
      <c r="B34" s="51" t="s">
        <v>159</v>
      </c>
      <c r="C34" s="69" t="s">
        <v>20</v>
      </c>
      <c r="D34" s="57">
        <v>339</v>
      </c>
      <c r="E34" s="15">
        <v>329.85</v>
      </c>
      <c r="F34" s="12">
        <v>650</v>
      </c>
      <c r="G34" s="3">
        <f t="shared" si="0"/>
        <v>197.05926936486279</v>
      </c>
    </row>
    <row r="35" spans="1:9" ht="32.25" thickBot="1" x14ac:dyDescent="0.3">
      <c r="A35" s="63" t="s">
        <v>210</v>
      </c>
      <c r="B35" s="51" t="s">
        <v>159</v>
      </c>
      <c r="C35" s="69" t="s">
        <v>21</v>
      </c>
      <c r="D35" s="57">
        <v>116</v>
      </c>
      <c r="E35" s="16">
        <v>113.28</v>
      </c>
      <c r="F35" s="13">
        <v>113.28</v>
      </c>
      <c r="G35" s="1">
        <f t="shared" si="0"/>
        <v>100</v>
      </c>
    </row>
    <row r="36" spans="1:9" ht="32.25" thickBot="1" x14ac:dyDescent="0.3">
      <c r="A36" s="63" t="s">
        <v>211</v>
      </c>
      <c r="B36" s="51" t="s">
        <v>159</v>
      </c>
      <c r="C36" s="69" t="s">
        <v>22</v>
      </c>
      <c r="D36" s="57">
        <v>109</v>
      </c>
      <c r="E36" s="16">
        <v>106.62</v>
      </c>
      <c r="F36" s="13">
        <v>106.62</v>
      </c>
      <c r="G36" s="1">
        <f t="shared" si="0"/>
        <v>100</v>
      </c>
    </row>
    <row r="37" spans="1:9" ht="32.25" thickBot="1" x14ac:dyDescent="0.3">
      <c r="A37" s="63" t="s">
        <v>212</v>
      </c>
      <c r="B37" s="51" t="s">
        <v>159</v>
      </c>
      <c r="C37" s="69" t="s">
        <v>23</v>
      </c>
      <c r="D37" s="57">
        <v>65</v>
      </c>
      <c r="E37" s="16">
        <v>63.3</v>
      </c>
      <c r="F37" s="13">
        <v>63.3</v>
      </c>
      <c r="G37" s="1">
        <f t="shared" si="0"/>
        <v>100</v>
      </c>
    </row>
    <row r="38" spans="1:9" customFormat="1" ht="47.25" x14ac:dyDescent="0.25">
      <c r="A38" s="64" t="s">
        <v>464</v>
      </c>
      <c r="B38" s="10" t="s">
        <v>159</v>
      </c>
      <c r="C38" s="70" t="s">
        <v>465</v>
      </c>
      <c r="D38" s="57">
        <v>658</v>
      </c>
      <c r="E38" s="17">
        <v>640</v>
      </c>
      <c r="F38">
        <v>1.92</v>
      </c>
      <c r="G38">
        <f>ROUND((F38*H38),)</f>
        <v>640</v>
      </c>
      <c r="H38" s="4">
        <v>333.18</v>
      </c>
      <c r="I38">
        <f>F38*H38</f>
        <v>639.7056</v>
      </c>
    </row>
    <row r="39" spans="1:9" customFormat="1" ht="16.5" thickBot="1" x14ac:dyDescent="0.3">
      <c r="A39" s="88" t="s">
        <v>160</v>
      </c>
      <c r="B39" s="88"/>
      <c r="C39" s="88"/>
      <c r="D39" s="88"/>
      <c r="E39" s="17"/>
      <c r="H39" s="4"/>
    </row>
    <row r="40" spans="1:9" ht="32.25" thickBot="1" x14ac:dyDescent="0.3">
      <c r="A40" s="63" t="s">
        <v>213</v>
      </c>
      <c r="B40" s="51" t="s">
        <v>160</v>
      </c>
      <c r="C40" s="69" t="s">
        <v>24</v>
      </c>
      <c r="D40" s="57">
        <v>75</v>
      </c>
      <c r="E40" s="16">
        <v>73.3</v>
      </c>
      <c r="F40" s="13">
        <v>100</v>
      </c>
      <c r="G40" s="1">
        <f t="shared" si="0"/>
        <v>136.4256480218281</v>
      </c>
    </row>
    <row r="41" spans="1:9" ht="32.25" thickBot="1" x14ac:dyDescent="0.3">
      <c r="A41" s="63" t="s">
        <v>214</v>
      </c>
      <c r="B41" s="51" t="s">
        <v>160</v>
      </c>
      <c r="C41" s="69" t="s">
        <v>25</v>
      </c>
      <c r="D41" s="57">
        <v>223</v>
      </c>
      <c r="E41" s="16">
        <v>216.57</v>
      </c>
      <c r="F41" s="13">
        <v>223</v>
      </c>
      <c r="G41" s="1">
        <f t="shared" si="0"/>
        <v>102.96901694602208</v>
      </c>
    </row>
    <row r="42" spans="1:9" ht="32.25" thickBot="1" x14ac:dyDescent="0.3">
      <c r="A42" s="63" t="s">
        <v>215</v>
      </c>
      <c r="B42" s="51" t="s">
        <v>160</v>
      </c>
      <c r="C42" s="69" t="s">
        <v>26</v>
      </c>
      <c r="D42" s="57">
        <v>212</v>
      </c>
      <c r="E42" s="16">
        <v>206.57</v>
      </c>
      <c r="F42" s="13">
        <v>206.57</v>
      </c>
      <c r="G42" s="1">
        <f t="shared" si="0"/>
        <v>100</v>
      </c>
    </row>
    <row r="43" spans="1:9" ht="32.25" thickBot="1" x14ac:dyDescent="0.3">
      <c r="A43" s="63" t="s">
        <v>216</v>
      </c>
      <c r="B43" s="51" t="s">
        <v>160</v>
      </c>
      <c r="C43" s="69" t="s">
        <v>27</v>
      </c>
      <c r="D43" s="57">
        <v>216</v>
      </c>
      <c r="E43" s="16">
        <v>209.9</v>
      </c>
      <c r="F43" s="13">
        <v>217</v>
      </c>
      <c r="G43" s="1">
        <f t="shared" si="0"/>
        <v>103.38256312529776</v>
      </c>
    </row>
    <row r="44" spans="1:9" ht="32.25" thickBot="1" x14ac:dyDescent="0.3">
      <c r="A44" s="63" t="s">
        <v>217</v>
      </c>
      <c r="B44" s="51" t="s">
        <v>160</v>
      </c>
      <c r="C44" s="69" t="s">
        <v>28</v>
      </c>
      <c r="D44" s="57">
        <v>116</v>
      </c>
      <c r="E44" s="16">
        <v>113.28</v>
      </c>
      <c r="F44" s="13">
        <v>113.28</v>
      </c>
      <c r="G44" s="1">
        <f t="shared" si="0"/>
        <v>100</v>
      </c>
    </row>
    <row r="45" spans="1:9" ht="32.25" thickBot="1" x14ac:dyDescent="0.3">
      <c r="A45" s="63" t="s">
        <v>218</v>
      </c>
      <c r="B45" s="51" t="s">
        <v>160</v>
      </c>
      <c r="C45" s="69" t="s">
        <v>29</v>
      </c>
      <c r="D45" s="57">
        <v>236</v>
      </c>
      <c r="E45" s="16">
        <v>229.89</v>
      </c>
      <c r="F45" s="13">
        <v>237</v>
      </c>
      <c r="G45" s="1">
        <f t="shared" si="0"/>
        <v>103.09278350515466</v>
      </c>
    </row>
    <row r="46" spans="1:9" ht="32.25" thickBot="1" x14ac:dyDescent="0.3">
      <c r="A46" s="63" t="s">
        <v>219</v>
      </c>
      <c r="B46" s="51" t="s">
        <v>160</v>
      </c>
      <c r="C46" s="69" t="s">
        <v>8</v>
      </c>
      <c r="D46" s="57">
        <v>291</v>
      </c>
      <c r="E46" s="16">
        <v>283.2</v>
      </c>
      <c r="F46" s="13">
        <v>291</v>
      </c>
      <c r="G46" s="1">
        <f t="shared" si="0"/>
        <v>102.7542372881356</v>
      </c>
    </row>
    <row r="47" spans="1:9" ht="32.25" thickBot="1" x14ac:dyDescent="0.3">
      <c r="A47" s="63" t="s">
        <v>220</v>
      </c>
      <c r="B47" s="51" t="s">
        <v>160</v>
      </c>
      <c r="C47" s="69" t="s">
        <v>3</v>
      </c>
      <c r="D47" s="57">
        <v>181</v>
      </c>
      <c r="E47" s="16">
        <v>176.59</v>
      </c>
      <c r="F47" s="13">
        <v>182</v>
      </c>
      <c r="G47" s="1">
        <f t="shared" si="0"/>
        <v>103.06359363497366</v>
      </c>
    </row>
    <row r="48" spans="1:9" ht="32.25" thickBot="1" x14ac:dyDescent="0.3">
      <c r="A48" s="63" t="s">
        <v>221</v>
      </c>
      <c r="B48" s="51" t="s">
        <v>160</v>
      </c>
      <c r="C48" s="69" t="s">
        <v>30</v>
      </c>
      <c r="D48" s="57">
        <v>106</v>
      </c>
      <c r="E48" s="16">
        <v>103.29</v>
      </c>
      <c r="F48" s="13">
        <v>103.29</v>
      </c>
      <c r="G48" s="1">
        <f t="shared" si="0"/>
        <v>100</v>
      </c>
    </row>
    <row r="49" spans="1:9" ht="32.25" thickBot="1" x14ac:dyDescent="0.3">
      <c r="A49" s="63" t="s">
        <v>222</v>
      </c>
      <c r="B49" s="51" t="s">
        <v>160</v>
      </c>
      <c r="C49" s="69" t="s">
        <v>31</v>
      </c>
      <c r="D49" s="57">
        <v>490</v>
      </c>
      <c r="E49" s="16">
        <v>476.45</v>
      </c>
      <c r="F49" s="13">
        <v>490</v>
      </c>
      <c r="G49" s="1">
        <f t="shared" si="0"/>
        <v>102.84395004722427</v>
      </c>
    </row>
    <row r="50" spans="1:9" ht="32.25" thickBot="1" x14ac:dyDescent="0.3">
      <c r="A50" s="63" t="s">
        <v>223</v>
      </c>
      <c r="B50" s="51" t="s">
        <v>160</v>
      </c>
      <c r="C50" s="69" t="s">
        <v>23</v>
      </c>
      <c r="D50" s="57">
        <v>65</v>
      </c>
      <c r="E50" s="16">
        <v>63.3</v>
      </c>
      <c r="F50" s="13">
        <v>63.3</v>
      </c>
      <c r="G50" s="1">
        <f t="shared" si="0"/>
        <v>100</v>
      </c>
    </row>
    <row r="51" spans="1:9" ht="32.25" thickBot="1" x14ac:dyDescent="0.3">
      <c r="A51" s="63" t="s">
        <v>224</v>
      </c>
      <c r="B51" s="51" t="s">
        <v>160</v>
      </c>
      <c r="C51" s="69" t="s">
        <v>32</v>
      </c>
      <c r="D51" s="57">
        <v>123</v>
      </c>
      <c r="E51" s="16">
        <v>119.94</v>
      </c>
      <c r="F51" s="13">
        <v>124</v>
      </c>
      <c r="G51" s="1">
        <f t="shared" si="0"/>
        <v>103.38502584625647</v>
      </c>
    </row>
    <row r="52" spans="1:9" ht="32.25" thickBot="1" x14ac:dyDescent="0.3">
      <c r="A52" s="63" t="s">
        <v>225</v>
      </c>
      <c r="B52" s="51" t="s">
        <v>160</v>
      </c>
      <c r="C52" s="69" t="s">
        <v>20</v>
      </c>
      <c r="D52" s="57">
        <v>181</v>
      </c>
      <c r="E52" s="16">
        <v>176.59</v>
      </c>
      <c r="F52" s="13">
        <v>182</v>
      </c>
      <c r="G52" s="1">
        <f t="shared" si="0"/>
        <v>103.06359363497366</v>
      </c>
    </row>
    <row r="53" spans="1:9" ht="32.25" thickBot="1" x14ac:dyDescent="0.3">
      <c r="A53" s="63" t="s">
        <v>226</v>
      </c>
      <c r="B53" s="51" t="s">
        <v>160</v>
      </c>
      <c r="C53" s="69" t="s">
        <v>33</v>
      </c>
      <c r="D53" s="57">
        <v>181</v>
      </c>
      <c r="E53" s="16">
        <v>176.59</v>
      </c>
      <c r="F53" s="13">
        <v>182</v>
      </c>
      <c r="G53" s="1">
        <f t="shared" si="0"/>
        <v>103.06359363497366</v>
      </c>
    </row>
    <row r="54" spans="1:9" ht="32.25" thickBot="1" x14ac:dyDescent="0.3">
      <c r="A54" s="63" t="s">
        <v>227</v>
      </c>
      <c r="B54" s="51" t="s">
        <v>160</v>
      </c>
      <c r="C54" s="69" t="s">
        <v>9</v>
      </c>
      <c r="D54" s="57">
        <v>209</v>
      </c>
      <c r="E54" s="16">
        <v>203.24</v>
      </c>
      <c r="F54" s="13">
        <v>210</v>
      </c>
      <c r="G54" s="1">
        <f t="shared" si="0"/>
        <v>103.32611690612083</v>
      </c>
    </row>
    <row r="55" spans="1:9" ht="32.25" thickBot="1" x14ac:dyDescent="0.3">
      <c r="A55" s="63" t="s">
        <v>228</v>
      </c>
      <c r="B55" s="51" t="s">
        <v>160</v>
      </c>
      <c r="C55" s="69" t="s">
        <v>34</v>
      </c>
      <c r="D55" s="57">
        <v>302</v>
      </c>
      <c r="E55" s="16">
        <v>293.2</v>
      </c>
      <c r="F55" s="13">
        <v>302</v>
      </c>
      <c r="G55" s="1">
        <f t="shared" si="0"/>
        <v>103.00136425648023</v>
      </c>
    </row>
    <row r="56" spans="1:9" ht="32.25" thickBot="1" x14ac:dyDescent="0.3">
      <c r="A56" s="63" t="s">
        <v>229</v>
      </c>
      <c r="B56" s="51" t="s">
        <v>160</v>
      </c>
      <c r="C56" s="69" t="s">
        <v>35</v>
      </c>
      <c r="D56" s="57">
        <v>161</v>
      </c>
      <c r="E56" s="16">
        <v>156.59</v>
      </c>
      <c r="F56" s="13">
        <v>156.59</v>
      </c>
      <c r="G56" s="1">
        <f t="shared" si="0"/>
        <v>100</v>
      </c>
    </row>
    <row r="57" spans="1:9" customFormat="1" ht="36.75" customHeight="1" x14ac:dyDescent="0.25">
      <c r="A57" s="64" t="s">
        <v>466</v>
      </c>
      <c r="B57" s="10" t="s">
        <v>160</v>
      </c>
      <c r="C57" s="70" t="s">
        <v>465</v>
      </c>
      <c r="D57" s="57">
        <v>658</v>
      </c>
      <c r="E57" s="17">
        <v>640</v>
      </c>
      <c r="F57">
        <v>1.92</v>
      </c>
      <c r="G57">
        <f>ROUND((F57*H57),)</f>
        <v>640</v>
      </c>
      <c r="H57" s="4">
        <v>333.18</v>
      </c>
      <c r="I57">
        <f>F57*H57</f>
        <v>639.7056</v>
      </c>
    </row>
    <row r="58" spans="1:9" customFormat="1" ht="16.5" thickBot="1" x14ac:dyDescent="0.3">
      <c r="A58" s="88" t="s">
        <v>161</v>
      </c>
      <c r="B58" s="88"/>
      <c r="C58" s="88"/>
      <c r="D58" s="88"/>
      <c r="E58" s="17"/>
      <c r="H58" s="4"/>
    </row>
    <row r="59" spans="1:9" ht="16.5" thickBot="1" x14ac:dyDescent="0.3">
      <c r="A59" s="63" t="s">
        <v>230</v>
      </c>
      <c r="B59" s="51" t="s">
        <v>161</v>
      </c>
      <c r="C59" s="69" t="s">
        <v>2</v>
      </c>
      <c r="D59" s="57">
        <v>75</v>
      </c>
      <c r="E59" s="15">
        <v>73.3</v>
      </c>
      <c r="F59" s="12">
        <v>100</v>
      </c>
      <c r="G59" s="3">
        <f t="shared" si="0"/>
        <v>136.4256480218281</v>
      </c>
    </row>
    <row r="60" spans="1:9" ht="16.5" thickBot="1" x14ac:dyDescent="0.3">
      <c r="A60" s="63" t="s">
        <v>231</v>
      </c>
      <c r="B60" s="51" t="s">
        <v>161</v>
      </c>
      <c r="C60" s="69" t="s">
        <v>36</v>
      </c>
      <c r="D60" s="57">
        <v>137</v>
      </c>
      <c r="E60" s="16">
        <v>133.27000000000001</v>
      </c>
      <c r="F60" s="13">
        <v>138</v>
      </c>
      <c r="G60" s="1">
        <f t="shared" si="0"/>
        <v>103.54918586328506</v>
      </c>
    </row>
    <row r="61" spans="1:9" ht="16.5" thickBot="1" x14ac:dyDescent="0.3">
      <c r="A61" s="63" t="s">
        <v>232</v>
      </c>
      <c r="B61" s="51" t="s">
        <v>161</v>
      </c>
      <c r="C61" s="69" t="s">
        <v>37</v>
      </c>
      <c r="D61" s="57">
        <v>181</v>
      </c>
      <c r="E61" s="16">
        <v>176.59</v>
      </c>
      <c r="F61" s="13">
        <v>181</v>
      </c>
      <c r="G61" s="1">
        <f t="shared" si="0"/>
        <v>102.49731015346282</v>
      </c>
    </row>
    <row r="62" spans="1:9" ht="16.5" thickBot="1" x14ac:dyDescent="0.3">
      <c r="A62" s="63" t="s">
        <v>233</v>
      </c>
      <c r="B62" s="51" t="s">
        <v>161</v>
      </c>
      <c r="C62" s="69" t="s">
        <v>31</v>
      </c>
      <c r="D62" s="57">
        <v>483</v>
      </c>
      <c r="E62" s="16">
        <v>469.78</v>
      </c>
      <c r="F62" s="13">
        <v>484</v>
      </c>
      <c r="G62" s="1">
        <f t="shared" si="0"/>
        <v>103.02694878453744</v>
      </c>
    </row>
    <row r="63" spans="1:9" ht="16.5" thickBot="1" x14ac:dyDescent="0.3">
      <c r="A63" s="63" t="s">
        <v>234</v>
      </c>
      <c r="B63" s="51" t="s">
        <v>161</v>
      </c>
      <c r="C63" s="69" t="s">
        <v>29</v>
      </c>
      <c r="D63" s="57">
        <v>120</v>
      </c>
      <c r="E63" s="16">
        <v>116.61</v>
      </c>
      <c r="F63" s="13">
        <v>116.61</v>
      </c>
      <c r="G63" s="1">
        <f t="shared" si="0"/>
        <v>100</v>
      </c>
    </row>
    <row r="64" spans="1:9" ht="16.5" thickBot="1" x14ac:dyDescent="0.3">
      <c r="A64" s="63" t="s">
        <v>235</v>
      </c>
      <c r="B64" s="51" t="s">
        <v>161</v>
      </c>
      <c r="C64" s="69" t="s">
        <v>38</v>
      </c>
      <c r="D64" s="57">
        <v>236</v>
      </c>
      <c r="E64" s="16">
        <v>229.89</v>
      </c>
      <c r="F64" s="13">
        <v>234</v>
      </c>
      <c r="G64" s="1">
        <f t="shared" si="0"/>
        <v>101.78781156205142</v>
      </c>
    </row>
    <row r="65" spans="1:7" ht="16.5" thickBot="1" x14ac:dyDescent="0.3">
      <c r="A65" s="63" t="s">
        <v>236</v>
      </c>
      <c r="B65" s="51" t="s">
        <v>161</v>
      </c>
      <c r="C65" s="69" t="s">
        <v>8</v>
      </c>
      <c r="D65" s="57">
        <v>291</v>
      </c>
      <c r="E65" s="15">
        <v>283.2</v>
      </c>
      <c r="F65" s="12">
        <v>300</v>
      </c>
      <c r="G65" s="3">
        <f t="shared" si="0"/>
        <v>105.93220338983052</v>
      </c>
    </row>
    <row r="66" spans="1:7" ht="16.5" thickBot="1" x14ac:dyDescent="0.3">
      <c r="A66" s="63" t="s">
        <v>237</v>
      </c>
      <c r="B66" s="51" t="s">
        <v>161</v>
      </c>
      <c r="C66" s="69" t="s">
        <v>39</v>
      </c>
      <c r="D66" s="57">
        <v>137</v>
      </c>
      <c r="E66" s="16">
        <v>133.27000000000001</v>
      </c>
      <c r="F66" s="13">
        <v>133.27000000000001</v>
      </c>
      <c r="G66" s="1">
        <f t="shared" si="0"/>
        <v>100</v>
      </c>
    </row>
    <row r="67" spans="1:7" ht="16.5" thickBot="1" x14ac:dyDescent="0.3">
      <c r="A67" s="63" t="s">
        <v>238</v>
      </c>
      <c r="B67" s="51" t="s">
        <v>161</v>
      </c>
      <c r="C67" s="69" t="s">
        <v>40</v>
      </c>
      <c r="D67" s="57">
        <v>236</v>
      </c>
      <c r="E67" s="15">
        <v>229.89</v>
      </c>
      <c r="F67" s="12">
        <v>400</v>
      </c>
      <c r="G67" s="3">
        <f t="shared" si="0"/>
        <v>173.99625908042978</v>
      </c>
    </row>
    <row r="68" spans="1:7" ht="16.5" thickBot="1" x14ac:dyDescent="0.3">
      <c r="A68" s="63" t="s">
        <v>239</v>
      </c>
      <c r="B68" s="51" t="s">
        <v>161</v>
      </c>
      <c r="C68" s="69" t="s">
        <v>41</v>
      </c>
      <c r="D68" s="57">
        <v>233</v>
      </c>
      <c r="E68" s="16">
        <v>226.56</v>
      </c>
      <c r="F68" s="13">
        <v>233</v>
      </c>
      <c r="G68" s="1">
        <f t="shared" si="0"/>
        <v>102.8425141242938</v>
      </c>
    </row>
    <row r="69" spans="1:7" ht="32.25" thickBot="1" x14ac:dyDescent="0.3">
      <c r="A69" s="63" t="s">
        <v>240</v>
      </c>
      <c r="B69" s="51" t="s">
        <v>161</v>
      </c>
      <c r="C69" s="69" t="s">
        <v>42</v>
      </c>
      <c r="D69" s="57">
        <v>151</v>
      </c>
      <c r="E69" s="16">
        <v>146.6</v>
      </c>
      <c r="F69" s="13">
        <v>151</v>
      </c>
      <c r="G69" s="1">
        <f t="shared" si="0"/>
        <v>103.00136425648023</v>
      </c>
    </row>
    <row r="70" spans="1:7" ht="16.5" thickBot="1" x14ac:dyDescent="0.3">
      <c r="A70" s="63" t="s">
        <v>241</v>
      </c>
      <c r="B70" s="51" t="s">
        <v>161</v>
      </c>
      <c r="C70" s="69" t="s">
        <v>43</v>
      </c>
      <c r="D70" s="57">
        <v>253</v>
      </c>
      <c r="E70" s="16">
        <v>246.55</v>
      </c>
      <c r="F70" s="13">
        <v>246.55</v>
      </c>
      <c r="G70" s="1">
        <f t="shared" si="0"/>
        <v>100</v>
      </c>
    </row>
    <row r="71" spans="1:7" ht="16.5" thickBot="1" x14ac:dyDescent="0.3">
      <c r="A71" s="63" t="s">
        <v>242</v>
      </c>
      <c r="B71" s="51" t="s">
        <v>161</v>
      </c>
      <c r="C71" s="69" t="s">
        <v>44</v>
      </c>
      <c r="D71" s="57">
        <v>483</v>
      </c>
      <c r="E71" s="15">
        <v>469.78</v>
      </c>
      <c r="F71" s="12">
        <v>650</v>
      </c>
      <c r="G71" s="3">
        <f t="shared" si="0"/>
        <v>138.36263783047386</v>
      </c>
    </row>
    <row r="72" spans="1:7" ht="16.5" thickBot="1" x14ac:dyDescent="0.3">
      <c r="A72" s="63" t="s">
        <v>243</v>
      </c>
      <c r="B72" s="51" t="s">
        <v>161</v>
      </c>
      <c r="C72" s="69" t="s">
        <v>45</v>
      </c>
      <c r="D72" s="57">
        <v>260</v>
      </c>
      <c r="E72" s="15">
        <v>253.22</v>
      </c>
      <c r="F72" s="12">
        <v>540</v>
      </c>
      <c r="G72" s="3">
        <f t="shared" si="0"/>
        <v>213.2532975278414</v>
      </c>
    </row>
    <row r="73" spans="1:7" ht="16.5" thickBot="1" x14ac:dyDescent="0.3">
      <c r="A73" s="63" t="s">
        <v>244</v>
      </c>
      <c r="B73" s="51" t="s">
        <v>161</v>
      </c>
      <c r="C73" s="69" t="s">
        <v>46</v>
      </c>
      <c r="D73" s="57">
        <v>205</v>
      </c>
      <c r="E73" s="16">
        <v>199.91</v>
      </c>
      <c r="F73" s="13">
        <v>206</v>
      </c>
      <c r="G73" s="1">
        <f t="shared" si="0"/>
        <v>103.0463708668901</v>
      </c>
    </row>
    <row r="74" spans="1:7" ht="16.5" thickBot="1" x14ac:dyDescent="0.3">
      <c r="A74" s="63" t="s">
        <v>245</v>
      </c>
      <c r="B74" s="51" t="s">
        <v>161</v>
      </c>
      <c r="C74" s="69" t="s">
        <v>47</v>
      </c>
      <c r="D74" s="57">
        <v>219</v>
      </c>
      <c r="E74" s="16">
        <v>213.24</v>
      </c>
      <c r="F74" s="13">
        <v>220</v>
      </c>
      <c r="G74" s="1">
        <f t="shared" si="0"/>
        <v>103.17013693490902</v>
      </c>
    </row>
    <row r="75" spans="1:7" ht="48" thickBot="1" x14ac:dyDescent="0.3">
      <c r="A75" s="63" t="s">
        <v>246</v>
      </c>
      <c r="B75" s="51" t="s">
        <v>161</v>
      </c>
      <c r="C75" s="69" t="s">
        <v>48</v>
      </c>
      <c r="D75" s="57">
        <v>253</v>
      </c>
      <c r="E75" s="16">
        <v>246.55</v>
      </c>
      <c r="F75" s="13">
        <v>254</v>
      </c>
      <c r="G75" s="1">
        <f t="shared" si="0"/>
        <v>103.02169945244373</v>
      </c>
    </row>
    <row r="76" spans="1:7" ht="16.5" thickBot="1" x14ac:dyDescent="0.3">
      <c r="A76" s="63" t="s">
        <v>247</v>
      </c>
      <c r="B76" s="51" t="s">
        <v>161</v>
      </c>
      <c r="C76" s="69" t="s">
        <v>49</v>
      </c>
      <c r="D76" s="57">
        <v>130</v>
      </c>
      <c r="E76" s="16">
        <v>126.61</v>
      </c>
      <c r="F76" s="13">
        <v>130</v>
      </c>
      <c r="G76" s="1">
        <f t="shared" si="0"/>
        <v>102.67751362451622</v>
      </c>
    </row>
    <row r="77" spans="1:7" ht="16.5" thickBot="1" x14ac:dyDescent="0.3">
      <c r="A77" s="63" t="s">
        <v>248</v>
      </c>
      <c r="B77" s="51" t="s">
        <v>161</v>
      </c>
      <c r="C77" s="69" t="s">
        <v>50</v>
      </c>
      <c r="D77" s="57">
        <v>120</v>
      </c>
      <c r="E77" s="16">
        <v>116.61</v>
      </c>
      <c r="F77" s="13">
        <v>120</v>
      </c>
      <c r="G77" s="1">
        <f t="shared" si="0"/>
        <v>102.90712631849756</v>
      </c>
    </row>
    <row r="78" spans="1:7" ht="32.25" thickBot="1" x14ac:dyDescent="0.3">
      <c r="A78" s="63" t="s">
        <v>249</v>
      </c>
      <c r="B78" s="51" t="s">
        <v>161</v>
      </c>
      <c r="C78" s="69" t="s">
        <v>51</v>
      </c>
      <c r="D78" s="57">
        <v>236</v>
      </c>
      <c r="E78" s="15">
        <v>229.89</v>
      </c>
      <c r="F78" s="12">
        <v>540</v>
      </c>
      <c r="G78" s="3">
        <f t="shared" si="0"/>
        <v>234.8949497585802</v>
      </c>
    </row>
    <row r="79" spans="1:7" ht="32.25" thickBot="1" x14ac:dyDescent="0.3">
      <c r="A79" s="63" t="s">
        <v>250</v>
      </c>
      <c r="B79" s="51" t="s">
        <v>161</v>
      </c>
      <c r="C79" s="69" t="s">
        <v>52</v>
      </c>
      <c r="D79" s="57">
        <v>302</v>
      </c>
      <c r="E79" s="16">
        <v>293.2</v>
      </c>
      <c r="F79" s="13">
        <v>300</v>
      </c>
      <c r="G79" s="1">
        <f t="shared" si="0"/>
        <v>102.31923601637108</v>
      </c>
    </row>
    <row r="80" spans="1:7" ht="16.5" thickBot="1" x14ac:dyDescent="0.3">
      <c r="A80" s="63" t="s">
        <v>251</v>
      </c>
      <c r="B80" s="51" t="s">
        <v>161</v>
      </c>
      <c r="C80" s="69" t="s">
        <v>15</v>
      </c>
      <c r="D80" s="57">
        <v>274</v>
      </c>
      <c r="E80" s="16">
        <v>266.54000000000002</v>
      </c>
      <c r="F80" s="13">
        <v>266.54000000000002</v>
      </c>
      <c r="G80" s="1">
        <f t="shared" si="0"/>
        <v>100</v>
      </c>
    </row>
    <row r="81" spans="1:9" ht="32.25" thickBot="1" x14ac:dyDescent="0.3">
      <c r="A81" s="63" t="s">
        <v>252</v>
      </c>
      <c r="B81" s="51" t="s">
        <v>161</v>
      </c>
      <c r="C81" s="69" t="s">
        <v>53</v>
      </c>
      <c r="D81" s="57">
        <v>137</v>
      </c>
      <c r="E81" s="16">
        <v>133.27000000000001</v>
      </c>
      <c r="F81" s="13">
        <v>137</v>
      </c>
      <c r="G81" s="1">
        <f t="shared" si="0"/>
        <v>102.79882944398588</v>
      </c>
    </row>
    <row r="82" spans="1:9" ht="16.5" thickBot="1" x14ac:dyDescent="0.3">
      <c r="A82" s="63" t="s">
        <v>253</v>
      </c>
      <c r="B82" s="51" t="s">
        <v>161</v>
      </c>
      <c r="C82" s="69" t="s">
        <v>54</v>
      </c>
      <c r="D82" s="57">
        <v>253</v>
      </c>
      <c r="E82" s="16">
        <v>246.55</v>
      </c>
      <c r="F82" s="13">
        <v>246.55</v>
      </c>
      <c r="G82" s="1">
        <f t="shared" si="0"/>
        <v>100</v>
      </c>
    </row>
    <row r="83" spans="1:9" ht="16.5" thickBot="1" x14ac:dyDescent="0.3">
      <c r="A83" s="63" t="s">
        <v>254</v>
      </c>
      <c r="B83" s="51" t="s">
        <v>161</v>
      </c>
      <c r="C83" s="69" t="s">
        <v>55</v>
      </c>
      <c r="D83" s="57">
        <v>181</v>
      </c>
      <c r="E83" s="16">
        <v>176.59</v>
      </c>
      <c r="F83" s="13">
        <v>176.59</v>
      </c>
      <c r="G83" s="1">
        <f t="shared" si="0"/>
        <v>100</v>
      </c>
    </row>
    <row r="84" spans="1:9" ht="32.25" thickBot="1" x14ac:dyDescent="0.3">
      <c r="A84" s="63" t="s">
        <v>255</v>
      </c>
      <c r="B84" s="51" t="s">
        <v>161</v>
      </c>
      <c r="C84" s="69" t="s">
        <v>56</v>
      </c>
      <c r="D84" s="57">
        <v>236</v>
      </c>
      <c r="E84" s="16">
        <v>229.89</v>
      </c>
      <c r="F84" s="13">
        <v>234</v>
      </c>
      <c r="G84" s="1">
        <f t="shared" si="0"/>
        <v>101.78781156205142</v>
      </c>
    </row>
    <row r="85" spans="1:9" ht="16.5" thickBot="1" x14ac:dyDescent="0.3">
      <c r="A85" s="63" t="s">
        <v>256</v>
      </c>
      <c r="B85" s="51" t="s">
        <v>161</v>
      </c>
      <c r="C85" s="69" t="s">
        <v>20</v>
      </c>
      <c r="D85" s="57">
        <v>339</v>
      </c>
      <c r="E85" s="16">
        <v>329.85</v>
      </c>
      <c r="F85" s="13">
        <v>340</v>
      </c>
      <c r="G85" s="1">
        <f t="shared" ref="G85:G157" si="1">F85/E85*100</f>
        <v>103.07715628315901</v>
      </c>
    </row>
    <row r="86" spans="1:9" ht="16.5" thickBot="1" x14ac:dyDescent="0.3">
      <c r="A86" s="63" t="s">
        <v>257</v>
      </c>
      <c r="B86" s="51" t="s">
        <v>161</v>
      </c>
      <c r="C86" s="69" t="s">
        <v>23</v>
      </c>
      <c r="D86" s="57">
        <v>65</v>
      </c>
      <c r="E86" s="16">
        <v>63.3</v>
      </c>
      <c r="F86" s="13">
        <v>63.3</v>
      </c>
      <c r="G86" s="1">
        <f t="shared" si="1"/>
        <v>100</v>
      </c>
    </row>
    <row r="87" spans="1:9" customFormat="1" ht="33.75" customHeight="1" x14ac:dyDescent="0.25">
      <c r="A87" s="64" t="s">
        <v>467</v>
      </c>
      <c r="B87" s="10" t="s">
        <v>161</v>
      </c>
      <c r="C87" s="70" t="s">
        <v>468</v>
      </c>
      <c r="D87" s="57">
        <v>658</v>
      </c>
      <c r="E87" s="17">
        <v>640</v>
      </c>
      <c r="F87">
        <v>1.92</v>
      </c>
      <c r="G87">
        <f>ROUND((F87*H87),)</f>
        <v>640</v>
      </c>
      <c r="H87" s="4">
        <v>333.18</v>
      </c>
      <c r="I87">
        <f>F87*H87</f>
        <v>639.7056</v>
      </c>
    </row>
    <row r="88" spans="1:9" customFormat="1" ht="16.5" thickBot="1" x14ac:dyDescent="0.3">
      <c r="A88" s="88" t="s">
        <v>168</v>
      </c>
      <c r="B88" s="88"/>
      <c r="C88" s="88"/>
      <c r="D88" s="88"/>
      <c r="E88" s="17"/>
      <c r="H88" s="4"/>
    </row>
    <row r="89" spans="1:9" ht="16.5" thickBot="1" x14ac:dyDescent="0.3">
      <c r="A89" s="63" t="s">
        <v>258</v>
      </c>
      <c r="B89" s="51" t="s">
        <v>168</v>
      </c>
      <c r="C89" s="69" t="s">
        <v>2</v>
      </c>
      <c r="D89" s="57">
        <v>75</v>
      </c>
      <c r="E89" s="15">
        <v>73.3</v>
      </c>
      <c r="F89" s="12">
        <v>100</v>
      </c>
      <c r="G89" s="3">
        <f t="shared" si="1"/>
        <v>136.4256480218281</v>
      </c>
    </row>
    <row r="90" spans="1:9" ht="16.5" thickBot="1" x14ac:dyDescent="0.3">
      <c r="A90" s="63" t="s">
        <v>259</v>
      </c>
      <c r="B90" s="51" t="s">
        <v>168</v>
      </c>
      <c r="C90" s="69" t="s">
        <v>3</v>
      </c>
      <c r="D90" s="57">
        <v>82</v>
      </c>
      <c r="E90" s="15">
        <v>79.959999999999994</v>
      </c>
      <c r="F90" s="12">
        <v>150</v>
      </c>
      <c r="G90" s="3">
        <f t="shared" si="1"/>
        <v>187.59379689844923</v>
      </c>
    </row>
    <row r="91" spans="1:9" ht="32.25" thickBot="1" x14ac:dyDescent="0.3">
      <c r="A91" s="63" t="s">
        <v>260</v>
      </c>
      <c r="B91" s="51" t="s">
        <v>168</v>
      </c>
      <c r="C91" s="69" t="s">
        <v>57</v>
      </c>
      <c r="D91" s="57">
        <v>236</v>
      </c>
      <c r="E91" s="16">
        <v>229.89</v>
      </c>
      <c r="F91" s="13">
        <v>229.89</v>
      </c>
      <c r="G91" s="1">
        <f t="shared" si="1"/>
        <v>100</v>
      </c>
    </row>
    <row r="92" spans="1:9" ht="16.5" thickBot="1" x14ac:dyDescent="0.3">
      <c r="A92" s="63" t="s">
        <v>261</v>
      </c>
      <c r="B92" s="51" t="s">
        <v>168</v>
      </c>
      <c r="C92" s="69" t="s">
        <v>58</v>
      </c>
      <c r="D92" s="57">
        <v>54</v>
      </c>
      <c r="E92" s="16">
        <v>53.31</v>
      </c>
      <c r="F92" s="13">
        <v>53.31</v>
      </c>
      <c r="G92" s="1">
        <f t="shared" si="1"/>
        <v>100</v>
      </c>
    </row>
    <row r="93" spans="1:9" ht="16.5" thickBot="1" x14ac:dyDescent="0.3">
      <c r="A93" s="63" t="s">
        <v>262</v>
      </c>
      <c r="B93" s="51" t="s">
        <v>168</v>
      </c>
      <c r="C93" s="69" t="s">
        <v>8</v>
      </c>
      <c r="D93" s="57">
        <v>192</v>
      </c>
      <c r="E93" s="15">
        <v>186.58</v>
      </c>
      <c r="F93" s="12">
        <v>320</v>
      </c>
      <c r="G93" s="3">
        <f t="shared" si="1"/>
        <v>171.50820023582375</v>
      </c>
    </row>
    <row r="94" spans="1:9" ht="32.25" thickBot="1" x14ac:dyDescent="0.3">
      <c r="A94" s="63" t="s">
        <v>263</v>
      </c>
      <c r="B94" s="51" t="s">
        <v>168</v>
      </c>
      <c r="C94" s="69" t="s">
        <v>59</v>
      </c>
      <c r="D94" s="57">
        <v>229</v>
      </c>
      <c r="E94" s="16">
        <v>223.23</v>
      </c>
      <c r="F94" s="13">
        <v>223.23</v>
      </c>
      <c r="G94" s="1">
        <f t="shared" si="1"/>
        <v>100</v>
      </c>
    </row>
    <row r="95" spans="1:9" ht="16.5" thickBot="1" x14ac:dyDescent="0.3">
      <c r="A95" s="63" t="s">
        <v>264</v>
      </c>
      <c r="B95" s="51" t="s">
        <v>168</v>
      </c>
      <c r="C95" s="69" t="s">
        <v>60</v>
      </c>
      <c r="D95" s="57">
        <v>130</v>
      </c>
      <c r="E95" s="16">
        <v>126.61</v>
      </c>
      <c r="F95" s="13">
        <v>130</v>
      </c>
      <c r="G95" s="1">
        <f t="shared" si="1"/>
        <v>102.67751362451622</v>
      </c>
    </row>
    <row r="96" spans="1:9" ht="16.5" thickBot="1" x14ac:dyDescent="0.3">
      <c r="A96" s="63" t="s">
        <v>265</v>
      </c>
      <c r="B96" s="51" t="s">
        <v>168</v>
      </c>
      <c r="C96" s="69" t="s">
        <v>61</v>
      </c>
      <c r="D96" s="57">
        <v>123</v>
      </c>
      <c r="E96" s="16">
        <v>119.94</v>
      </c>
      <c r="F96" s="13">
        <v>119.94</v>
      </c>
      <c r="G96" s="1">
        <f t="shared" si="1"/>
        <v>100</v>
      </c>
    </row>
    <row r="97" spans="1:7" ht="16.5" thickBot="1" x14ac:dyDescent="0.3">
      <c r="A97" s="63" t="s">
        <v>266</v>
      </c>
      <c r="B97" s="51" t="s">
        <v>168</v>
      </c>
      <c r="C97" s="69" t="s">
        <v>62</v>
      </c>
      <c r="D97" s="57">
        <v>274</v>
      </c>
      <c r="E97" s="16">
        <v>266.54000000000002</v>
      </c>
      <c r="F97" s="13">
        <v>266.54000000000002</v>
      </c>
      <c r="G97" s="1">
        <f t="shared" si="1"/>
        <v>100</v>
      </c>
    </row>
    <row r="98" spans="1:7" ht="16.5" thickBot="1" x14ac:dyDescent="0.3">
      <c r="A98" s="63" t="s">
        <v>267</v>
      </c>
      <c r="B98" s="51" t="s">
        <v>168</v>
      </c>
      <c r="C98" s="69" t="s">
        <v>63</v>
      </c>
      <c r="D98" s="57">
        <v>295</v>
      </c>
      <c r="E98" s="16">
        <v>286.52999999999997</v>
      </c>
      <c r="F98" s="13">
        <v>286.52999999999997</v>
      </c>
      <c r="G98" s="1">
        <f t="shared" si="1"/>
        <v>100</v>
      </c>
    </row>
    <row r="99" spans="1:7" ht="16.5" thickBot="1" x14ac:dyDescent="0.3">
      <c r="A99" s="63" t="s">
        <v>268</v>
      </c>
      <c r="B99" s="51" t="s">
        <v>168</v>
      </c>
      <c r="C99" s="69" t="s">
        <v>64</v>
      </c>
      <c r="D99" s="57">
        <v>41</v>
      </c>
      <c r="E99" s="16">
        <v>39.979999999999997</v>
      </c>
      <c r="F99" s="13">
        <v>39.979999999999997</v>
      </c>
      <c r="G99" s="1">
        <f t="shared" si="1"/>
        <v>100</v>
      </c>
    </row>
    <row r="100" spans="1:7" ht="16.5" thickBot="1" x14ac:dyDescent="0.3">
      <c r="A100" s="63" t="s">
        <v>269</v>
      </c>
      <c r="B100" s="51" t="s">
        <v>168</v>
      </c>
      <c r="C100" s="69" t="s">
        <v>65</v>
      </c>
      <c r="D100" s="57">
        <v>41</v>
      </c>
      <c r="E100" s="16">
        <v>39.979999999999997</v>
      </c>
      <c r="F100" s="13">
        <v>39.979999999999997</v>
      </c>
      <c r="G100" s="1">
        <f t="shared" si="1"/>
        <v>100</v>
      </c>
    </row>
    <row r="101" spans="1:7" ht="16.5" thickBot="1" x14ac:dyDescent="0.3">
      <c r="A101" s="63" t="s">
        <v>270</v>
      </c>
      <c r="B101" s="51" t="s">
        <v>168</v>
      </c>
      <c r="C101" s="69" t="s">
        <v>66</v>
      </c>
      <c r="D101" s="57">
        <v>236</v>
      </c>
      <c r="E101" s="16">
        <v>229.89</v>
      </c>
      <c r="F101" s="13">
        <v>229.89</v>
      </c>
      <c r="G101" s="1">
        <f t="shared" si="1"/>
        <v>100</v>
      </c>
    </row>
    <row r="102" spans="1:7" ht="16.5" thickBot="1" x14ac:dyDescent="0.3">
      <c r="A102" s="63" t="s">
        <v>271</v>
      </c>
      <c r="B102" s="51" t="s">
        <v>168</v>
      </c>
      <c r="C102" s="69" t="s">
        <v>67</v>
      </c>
      <c r="D102" s="57">
        <v>68</v>
      </c>
      <c r="E102" s="16">
        <v>66.64</v>
      </c>
      <c r="F102" s="13">
        <v>66.64</v>
      </c>
      <c r="G102" s="1">
        <f t="shared" si="1"/>
        <v>100</v>
      </c>
    </row>
    <row r="103" spans="1:7" ht="32.25" thickBot="1" x14ac:dyDescent="0.3">
      <c r="A103" s="63" t="s">
        <v>272</v>
      </c>
      <c r="B103" s="51" t="s">
        <v>168</v>
      </c>
      <c r="C103" s="69" t="s">
        <v>68</v>
      </c>
      <c r="D103" s="57">
        <v>89</v>
      </c>
      <c r="E103" s="15">
        <v>86.63</v>
      </c>
      <c r="F103" s="12">
        <v>100</v>
      </c>
      <c r="G103" s="3">
        <f t="shared" si="1"/>
        <v>115.4334526145677</v>
      </c>
    </row>
    <row r="104" spans="1:7" ht="32.25" thickBot="1" x14ac:dyDescent="0.3">
      <c r="A104" s="63" t="s">
        <v>273</v>
      </c>
      <c r="B104" s="51" t="s">
        <v>168</v>
      </c>
      <c r="C104" s="69" t="s">
        <v>69</v>
      </c>
      <c r="D104" s="57">
        <v>123</v>
      </c>
      <c r="E104" s="15">
        <v>119.94</v>
      </c>
      <c r="F104" s="12">
        <v>150</v>
      </c>
      <c r="G104" s="3">
        <f t="shared" si="1"/>
        <v>125.06253126563283</v>
      </c>
    </row>
    <row r="105" spans="1:7" ht="16.5" thickBot="1" x14ac:dyDescent="0.3">
      <c r="A105" s="63" t="s">
        <v>274</v>
      </c>
      <c r="B105" s="51" t="s">
        <v>168</v>
      </c>
      <c r="C105" s="69" t="s">
        <v>70</v>
      </c>
      <c r="D105" s="57">
        <v>99</v>
      </c>
      <c r="E105" s="16">
        <v>96.62</v>
      </c>
      <c r="F105" s="13">
        <v>100</v>
      </c>
      <c r="G105" s="1">
        <f t="shared" si="1"/>
        <v>103.49824052991099</v>
      </c>
    </row>
    <row r="106" spans="1:7" ht="16.5" thickBot="1" x14ac:dyDescent="0.3">
      <c r="A106" s="87" t="s">
        <v>169</v>
      </c>
      <c r="B106" s="87"/>
      <c r="C106" s="87"/>
      <c r="D106" s="87"/>
      <c r="E106" s="16"/>
      <c r="F106" s="13"/>
    </row>
    <row r="107" spans="1:7" ht="21.75" customHeight="1" thickBot="1" x14ac:dyDescent="0.3">
      <c r="A107" s="63" t="s">
        <v>275</v>
      </c>
      <c r="B107" s="51" t="s">
        <v>169</v>
      </c>
      <c r="C107" s="69" t="s">
        <v>24</v>
      </c>
      <c r="D107" s="57">
        <v>75</v>
      </c>
      <c r="E107" s="15">
        <v>73.3</v>
      </c>
      <c r="F107" s="12">
        <v>100</v>
      </c>
      <c r="G107" s="3">
        <f t="shared" si="1"/>
        <v>136.4256480218281</v>
      </c>
    </row>
    <row r="108" spans="1:7" ht="23.25" customHeight="1" thickBot="1" x14ac:dyDescent="0.3">
      <c r="A108" s="63" t="s">
        <v>276</v>
      </c>
      <c r="B108" s="51" t="s">
        <v>169</v>
      </c>
      <c r="C108" s="69" t="s">
        <v>66</v>
      </c>
      <c r="D108" s="57">
        <v>236</v>
      </c>
      <c r="E108" s="16">
        <v>229.89</v>
      </c>
      <c r="F108" s="13">
        <v>229.89</v>
      </c>
      <c r="G108" s="1">
        <f t="shared" si="1"/>
        <v>100</v>
      </c>
    </row>
    <row r="109" spans="1:7" ht="21.75" customHeight="1" thickBot="1" x14ac:dyDescent="0.3">
      <c r="A109" s="63" t="s">
        <v>277</v>
      </c>
      <c r="B109" s="51" t="s">
        <v>169</v>
      </c>
      <c r="C109" s="69" t="s">
        <v>71</v>
      </c>
      <c r="D109" s="57">
        <v>209</v>
      </c>
      <c r="E109" s="15">
        <v>203.24</v>
      </c>
      <c r="F109" s="12">
        <v>500</v>
      </c>
      <c r="G109" s="3">
        <f t="shared" si="1"/>
        <v>246.01456406219248</v>
      </c>
    </row>
    <row r="110" spans="1:7" ht="24" customHeight="1" thickBot="1" x14ac:dyDescent="0.3">
      <c r="A110" s="63" t="s">
        <v>278</v>
      </c>
      <c r="B110" s="51" t="s">
        <v>169</v>
      </c>
      <c r="C110" s="69" t="s">
        <v>3</v>
      </c>
      <c r="D110" s="57">
        <v>181</v>
      </c>
      <c r="E110" s="16">
        <v>176.59</v>
      </c>
      <c r="F110" s="13">
        <v>176.59</v>
      </c>
      <c r="G110" s="1">
        <f t="shared" si="1"/>
        <v>100</v>
      </c>
    </row>
    <row r="111" spans="1:7" ht="32.25" thickBot="1" x14ac:dyDescent="0.3">
      <c r="A111" s="63" t="s">
        <v>279</v>
      </c>
      <c r="B111" s="51" t="s">
        <v>169</v>
      </c>
      <c r="C111" s="69" t="s">
        <v>72</v>
      </c>
      <c r="D111" s="57">
        <v>116</v>
      </c>
      <c r="E111" s="16">
        <v>113.28</v>
      </c>
      <c r="F111" s="13">
        <v>113.28</v>
      </c>
      <c r="G111" s="1">
        <f t="shared" si="1"/>
        <v>100</v>
      </c>
    </row>
    <row r="112" spans="1:7" ht="24" customHeight="1" thickBot="1" x14ac:dyDescent="0.3">
      <c r="A112" s="63" t="s">
        <v>280</v>
      </c>
      <c r="B112" s="51" t="s">
        <v>169</v>
      </c>
      <c r="C112" s="69" t="s">
        <v>73</v>
      </c>
      <c r="D112" s="57">
        <v>102</v>
      </c>
      <c r="E112" s="16">
        <v>99.95</v>
      </c>
      <c r="F112" s="13">
        <v>99.95</v>
      </c>
      <c r="G112" s="1">
        <f t="shared" si="1"/>
        <v>100</v>
      </c>
    </row>
    <row r="113" spans="1:9" ht="32.25" thickBot="1" x14ac:dyDescent="0.3">
      <c r="A113" s="63" t="s">
        <v>281</v>
      </c>
      <c r="B113" s="51" t="s">
        <v>169</v>
      </c>
      <c r="C113" s="69" t="s">
        <v>69</v>
      </c>
      <c r="D113" s="57">
        <v>123</v>
      </c>
      <c r="E113" s="15">
        <v>119.94</v>
      </c>
      <c r="F113" s="12">
        <v>150</v>
      </c>
      <c r="G113" s="3">
        <f t="shared" si="1"/>
        <v>125.06253126563283</v>
      </c>
    </row>
    <row r="114" spans="1:9" ht="32.25" thickBot="1" x14ac:dyDescent="0.3">
      <c r="A114" s="63" t="s">
        <v>282</v>
      </c>
      <c r="B114" s="51" t="s">
        <v>169</v>
      </c>
      <c r="C114" s="69" t="s">
        <v>74</v>
      </c>
      <c r="D114" s="57">
        <v>123</v>
      </c>
      <c r="E114" s="16">
        <v>119.94</v>
      </c>
      <c r="F114" s="13">
        <v>119.94</v>
      </c>
      <c r="G114" s="1">
        <f t="shared" si="1"/>
        <v>100</v>
      </c>
    </row>
    <row r="115" spans="1:9" ht="16.5" thickBot="1" x14ac:dyDescent="0.3">
      <c r="A115" s="87" t="s">
        <v>170</v>
      </c>
      <c r="B115" s="87"/>
      <c r="C115" s="87"/>
      <c r="D115" s="87"/>
      <c r="E115" s="16"/>
      <c r="F115" s="13"/>
    </row>
    <row r="116" spans="1:9" ht="32.25" thickBot="1" x14ac:dyDescent="0.3">
      <c r="A116" s="63" t="s">
        <v>283</v>
      </c>
      <c r="B116" s="51" t="s">
        <v>170</v>
      </c>
      <c r="C116" s="69" t="s">
        <v>2</v>
      </c>
      <c r="D116" s="57">
        <v>75</v>
      </c>
      <c r="E116" s="15">
        <v>73.3</v>
      </c>
      <c r="F116" s="12">
        <v>100</v>
      </c>
      <c r="G116" s="3">
        <f t="shared" si="1"/>
        <v>136.4256480218281</v>
      </c>
    </row>
    <row r="117" spans="1:9" ht="32.25" thickBot="1" x14ac:dyDescent="0.3">
      <c r="A117" s="63" t="s">
        <v>284</v>
      </c>
      <c r="B117" s="51" t="s">
        <v>170</v>
      </c>
      <c r="C117" s="69" t="s">
        <v>66</v>
      </c>
      <c r="D117" s="57">
        <v>240</v>
      </c>
      <c r="E117" s="16">
        <v>233.23</v>
      </c>
      <c r="F117" s="13">
        <v>233.23</v>
      </c>
      <c r="G117" s="1">
        <f t="shared" si="1"/>
        <v>100</v>
      </c>
    </row>
    <row r="118" spans="1:9" ht="32.25" thickBot="1" x14ac:dyDescent="0.3">
      <c r="A118" s="63" t="s">
        <v>285</v>
      </c>
      <c r="B118" s="51" t="s">
        <v>170</v>
      </c>
      <c r="C118" s="69" t="s">
        <v>3</v>
      </c>
      <c r="D118" s="57">
        <v>181</v>
      </c>
      <c r="E118" s="16">
        <v>176.59</v>
      </c>
      <c r="F118" s="13">
        <v>176.59</v>
      </c>
      <c r="G118" s="1">
        <f t="shared" si="1"/>
        <v>100</v>
      </c>
    </row>
    <row r="119" spans="1:9" ht="32.25" thickBot="1" x14ac:dyDescent="0.3">
      <c r="A119" s="63" t="s">
        <v>286</v>
      </c>
      <c r="B119" s="51" t="s">
        <v>170</v>
      </c>
      <c r="C119" s="69" t="s">
        <v>29</v>
      </c>
      <c r="D119" s="57">
        <v>236</v>
      </c>
      <c r="E119" s="16">
        <v>229.89</v>
      </c>
      <c r="F119" s="13">
        <v>229.89</v>
      </c>
      <c r="G119" s="1">
        <f t="shared" si="1"/>
        <v>100</v>
      </c>
    </row>
    <row r="120" spans="1:9" ht="48" thickBot="1" x14ac:dyDescent="0.3">
      <c r="A120" s="63" t="s">
        <v>287</v>
      </c>
      <c r="B120" s="51" t="s">
        <v>170</v>
      </c>
      <c r="C120" s="69" t="s">
        <v>173</v>
      </c>
      <c r="D120" s="57">
        <v>123</v>
      </c>
      <c r="E120" s="15">
        <v>119.94</v>
      </c>
      <c r="F120" s="12">
        <v>320</v>
      </c>
      <c r="G120" s="3">
        <f t="shared" si="1"/>
        <v>266.80006670001666</v>
      </c>
    </row>
    <row r="121" spans="1:9" ht="48" thickBot="1" x14ac:dyDescent="0.3">
      <c r="A121" s="63" t="s">
        <v>288</v>
      </c>
      <c r="B121" s="51" t="s">
        <v>170</v>
      </c>
      <c r="C121" s="69" t="s">
        <v>291</v>
      </c>
      <c r="D121" s="57">
        <v>353</v>
      </c>
      <c r="E121" s="15">
        <v>343.18</v>
      </c>
      <c r="F121" s="12">
        <v>450</v>
      </c>
      <c r="G121" s="3">
        <f t="shared" si="1"/>
        <v>131.12652252462266</v>
      </c>
    </row>
    <row r="122" spans="1:9" ht="32.25" thickBot="1" x14ac:dyDescent="0.3">
      <c r="A122" s="63" t="s">
        <v>289</v>
      </c>
      <c r="B122" s="51" t="s">
        <v>170</v>
      </c>
      <c r="C122" s="69" t="s">
        <v>189</v>
      </c>
      <c r="D122" s="57">
        <v>353</v>
      </c>
      <c r="E122" s="15">
        <v>343.18</v>
      </c>
      <c r="F122" s="12">
        <v>450</v>
      </c>
      <c r="G122" s="3">
        <f t="shared" si="1"/>
        <v>131.12652252462266</v>
      </c>
    </row>
    <row r="123" spans="1:9" ht="32.25" thickBot="1" x14ac:dyDescent="0.3">
      <c r="A123" s="63" t="s">
        <v>290</v>
      </c>
      <c r="B123" s="51" t="s">
        <v>170</v>
      </c>
      <c r="C123" s="69" t="s">
        <v>75</v>
      </c>
      <c r="D123" s="57">
        <v>490</v>
      </c>
      <c r="E123" s="16">
        <v>476.45</v>
      </c>
      <c r="F123" s="13">
        <v>490</v>
      </c>
      <c r="G123" s="1">
        <f t="shared" si="1"/>
        <v>102.84395004722427</v>
      </c>
    </row>
    <row r="124" spans="1:9" ht="32.25" thickBot="1" x14ac:dyDescent="0.3">
      <c r="A124" s="63" t="s">
        <v>292</v>
      </c>
      <c r="B124" s="51" t="s">
        <v>170</v>
      </c>
      <c r="C124" s="69" t="s">
        <v>76</v>
      </c>
      <c r="D124" s="57">
        <v>126</v>
      </c>
      <c r="E124" s="15">
        <v>123.28</v>
      </c>
      <c r="F124" s="12">
        <v>224</v>
      </c>
      <c r="G124" s="3">
        <f t="shared" si="1"/>
        <v>181.70019467878001</v>
      </c>
    </row>
    <row r="125" spans="1:9" customFormat="1" ht="33" customHeight="1" x14ac:dyDescent="0.25">
      <c r="A125" s="64" t="s">
        <v>469</v>
      </c>
      <c r="B125" s="10" t="s">
        <v>470</v>
      </c>
      <c r="C125" s="70" t="s">
        <v>468</v>
      </c>
      <c r="D125" s="57">
        <v>658</v>
      </c>
      <c r="E125" s="17">
        <v>640</v>
      </c>
      <c r="F125">
        <v>1.92</v>
      </c>
      <c r="G125">
        <f>ROUND((F125*H125),)</f>
        <v>640</v>
      </c>
      <c r="H125" s="4">
        <v>333.18</v>
      </c>
      <c r="I125">
        <f>F125*H125</f>
        <v>639.7056</v>
      </c>
    </row>
    <row r="126" spans="1:9" customFormat="1" ht="16.5" thickBot="1" x14ac:dyDescent="0.3">
      <c r="A126" s="88" t="s">
        <v>171</v>
      </c>
      <c r="B126" s="88"/>
      <c r="C126" s="88"/>
      <c r="D126" s="88"/>
      <c r="E126" s="17"/>
      <c r="H126" s="4"/>
    </row>
    <row r="127" spans="1:9" ht="32.25" thickBot="1" x14ac:dyDescent="0.3">
      <c r="A127" s="63" t="s">
        <v>293</v>
      </c>
      <c r="B127" s="51" t="s">
        <v>171</v>
      </c>
      <c r="C127" s="69" t="s">
        <v>24</v>
      </c>
      <c r="D127" s="57">
        <v>75</v>
      </c>
      <c r="E127" s="15">
        <v>73.3</v>
      </c>
      <c r="F127" s="12">
        <v>100</v>
      </c>
      <c r="G127" s="3">
        <f t="shared" si="1"/>
        <v>136.4256480218281</v>
      </c>
    </row>
    <row r="128" spans="1:9" ht="32.25" thickBot="1" x14ac:dyDescent="0.3">
      <c r="A128" s="63" t="s">
        <v>294</v>
      </c>
      <c r="B128" s="51" t="s">
        <v>171</v>
      </c>
      <c r="C128" s="69" t="s">
        <v>3</v>
      </c>
      <c r="D128" s="57">
        <v>181</v>
      </c>
      <c r="E128" s="16">
        <v>176.59</v>
      </c>
      <c r="F128" s="13">
        <v>182</v>
      </c>
      <c r="G128" s="1">
        <f t="shared" si="1"/>
        <v>103.06359363497366</v>
      </c>
    </row>
    <row r="129" spans="1:7" ht="32.25" thickBot="1" x14ac:dyDescent="0.3">
      <c r="A129" s="63" t="s">
        <v>295</v>
      </c>
      <c r="B129" s="51" t="s">
        <v>171</v>
      </c>
      <c r="C129" s="69" t="s">
        <v>29</v>
      </c>
      <c r="D129" s="57">
        <v>236</v>
      </c>
      <c r="E129" s="16">
        <v>229.89</v>
      </c>
      <c r="F129" s="13">
        <v>229.89</v>
      </c>
      <c r="G129" s="1">
        <f t="shared" si="1"/>
        <v>100</v>
      </c>
    </row>
    <row r="130" spans="1:7" ht="32.25" thickBot="1" x14ac:dyDescent="0.3">
      <c r="A130" s="63" t="s">
        <v>296</v>
      </c>
      <c r="B130" s="51" t="s">
        <v>171</v>
      </c>
      <c r="C130" s="69" t="s">
        <v>8</v>
      </c>
      <c r="D130" s="57">
        <v>291</v>
      </c>
      <c r="E130" s="15">
        <v>283.2</v>
      </c>
      <c r="F130" s="12">
        <v>300</v>
      </c>
      <c r="G130" s="3">
        <f t="shared" si="1"/>
        <v>105.93220338983052</v>
      </c>
    </row>
    <row r="131" spans="1:7" ht="32.25" thickBot="1" x14ac:dyDescent="0.3">
      <c r="A131" s="63" t="s">
        <v>297</v>
      </c>
      <c r="B131" s="51" t="s">
        <v>171</v>
      </c>
      <c r="C131" s="69" t="s">
        <v>77</v>
      </c>
      <c r="D131" s="57">
        <v>123</v>
      </c>
      <c r="E131" s="16">
        <v>119.94</v>
      </c>
      <c r="F131" s="13">
        <v>119.94</v>
      </c>
      <c r="G131" s="1">
        <f t="shared" si="1"/>
        <v>100</v>
      </c>
    </row>
    <row r="132" spans="1:7" ht="32.25" thickBot="1" x14ac:dyDescent="0.3">
      <c r="A132" s="63" t="s">
        <v>298</v>
      </c>
      <c r="B132" s="51" t="s">
        <v>171</v>
      </c>
      <c r="C132" s="69" t="s">
        <v>42</v>
      </c>
      <c r="D132" s="57">
        <v>130</v>
      </c>
      <c r="E132" s="16">
        <v>126.61</v>
      </c>
      <c r="F132" s="13">
        <v>130</v>
      </c>
      <c r="G132" s="1">
        <f t="shared" si="1"/>
        <v>102.67751362451622</v>
      </c>
    </row>
    <row r="133" spans="1:7" ht="32.25" thickBot="1" x14ac:dyDescent="0.3">
      <c r="A133" s="63" t="s">
        <v>299</v>
      </c>
      <c r="B133" s="51" t="s">
        <v>171</v>
      </c>
      <c r="C133" s="69" t="s">
        <v>46</v>
      </c>
      <c r="D133" s="57">
        <v>209</v>
      </c>
      <c r="E133" s="16">
        <v>203.24</v>
      </c>
      <c r="F133" s="13">
        <v>203.24</v>
      </c>
      <c r="G133" s="1">
        <f t="shared" si="1"/>
        <v>100</v>
      </c>
    </row>
    <row r="134" spans="1:7" ht="32.25" thickBot="1" x14ac:dyDescent="0.3">
      <c r="A134" s="63" t="s">
        <v>300</v>
      </c>
      <c r="B134" s="51" t="s">
        <v>171</v>
      </c>
      <c r="C134" s="69" t="s">
        <v>78</v>
      </c>
      <c r="D134" s="57">
        <v>123</v>
      </c>
      <c r="E134" s="16">
        <v>119.94</v>
      </c>
      <c r="F134" s="13">
        <v>124</v>
      </c>
      <c r="G134" s="1">
        <f t="shared" si="1"/>
        <v>103.38502584625647</v>
      </c>
    </row>
    <row r="135" spans="1:7" ht="32.25" thickBot="1" x14ac:dyDescent="0.3">
      <c r="A135" s="63" t="s">
        <v>301</v>
      </c>
      <c r="B135" s="51" t="s">
        <v>171</v>
      </c>
      <c r="C135" s="69" t="s">
        <v>79</v>
      </c>
      <c r="D135" s="57">
        <v>298</v>
      </c>
      <c r="E135" s="15">
        <v>289.87</v>
      </c>
      <c r="F135" s="12">
        <v>330</v>
      </c>
      <c r="G135" s="3">
        <f t="shared" si="1"/>
        <v>113.84413702694312</v>
      </c>
    </row>
    <row r="136" spans="1:7" ht="22.5" customHeight="1" thickBot="1" x14ac:dyDescent="0.3">
      <c r="A136" s="87" t="s">
        <v>172</v>
      </c>
      <c r="B136" s="87"/>
      <c r="C136" s="87"/>
      <c r="D136" s="87"/>
      <c r="E136" s="15"/>
      <c r="F136" s="12"/>
      <c r="G136" s="3"/>
    </row>
    <row r="137" spans="1:7" ht="32.25" thickBot="1" x14ac:dyDescent="0.3">
      <c r="A137" s="63" t="s">
        <v>302</v>
      </c>
      <c r="B137" s="51" t="s">
        <v>172</v>
      </c>
      <c r="C137" s="69" t="s">
        <v>24</v>
      </c>
      <c r="D137" s="57">
        <v>75</v>
      </c>
      <c r="E137" s="15">
        <v>73.3</v>
      </c>
      <c r="F137" s="12">
        <v>100</v>
      </c>
      <c r="G137" s="3">
        <f t="shared" si="1"/>
        <v>136.4256480218281</v>
      </c>
    </row>
    <row r="138" spans="1:7" ht="32.25" thickBot="1" x14ac:dyDescent="0.3">
      <c r="A138" s="63" t="s">
        <v>303</v>
      </c>
      <c r="B138" s="51" t="s">
        <v>172</v>
      </c>
      <c r="C138" s="69" t="s">
        <v>3</v>
      </c>
      <c r="D138" s="57">
        <v>181</v>
      </c>
      <c r="E138" s="16">
        <v>176.59</v>
      </c>
      <c r="F138" s="13">
        <v>176.59</v>
      </c>
      <c r="G138" s="1">
        <f t="shared" si="1"/>
        <v>100</v>
      </c>
    </row>
    <row r="139" spans="1:7" ht="32.25" thickBot="1" x14ac:dyDescent="0.3">
      <c r="A139" s="63" t="s">
        <v>304</v>
      </c>
      <c r="B139" s="51" t="s">
        <v>172</v>
      </c>
      <c r="C139" s="69" t="s">
        <v>29</v>
      </c>
      <c r="D139" s="57">
        <v>236</v>
      </c>
      <c r="E139" s="16">
        <v>229.89</v>
      </c>
      <c r="F139" s="13">
        <v>229.89</v>
      </c>
      <c r="G139" s="1">
        <f t="shared" si="1"/>
        <v>100</v>
      </c>
    </row>
    <row r="140" spans="1:7" ht="32.25" thickBot="1" x14ac:dyDescent="0.3">
      <c r="A140" s="63" t="s">
        <v>305</v>
      </c>
      <c r="B140" s="51" t="s">
        <v>172</v>
      </c>
      <c r="C140" s="69" t="s">
        <v>8</v>
      </c>
      <c r="D140" s="57">
        <v>291</v>
      </c>
      <c r="E140" s="16">
        <v>283.2</v>
      </c>
      <c r="F140" s="13">
        <v>283.2</v>
      </c>
      <c r="G140" s="1">
        <f t="shared" si="1"/>
        <v>100</v>
      </c>
    </row>
    <row r="141" spans="1:7" ht="32.25" thickBot="1" x14ac:dyDescent="0.3">
      <c r="A141" s="63" t="s">
        <v>306</v>
      </c>
      <c r="B141" s="51" t="s">
        <v>172</v>
      </c>
      <c r="C141" s="69" t="s">
        <v>9</v>
      </c>
      <c r="D141" s="57">
        <v>209</v>
      </c>
      <c r="E141" s="15">
        <v>203.24</v>
      </c>
      <c r="F141" s="12">
        <v>500</v>
      </c>
      <c r="G141" s="3">
        <f t="shared" si="1"/>
        <v>246.01456406219248</v>
      </c>
    </row>
    <row r="142" spans="1:7" ht="32.25" thickBot="1" x14ac:dyDescent="0.3">
      <c r="A142" s="63" t="s">
        <v>307</v>
      </c>
      <c r="B142" s="51" t="s">
        <v>172</v>
      </c>
      <c r="C142" s="69" t="s">
        <v>80</v>
      </c>
      <c r="D142" s="57">
        <v>120</v>
      </c>
      <c r="E142" s="16">
        <v>116.61</v>
      </c>
      <c r="F142" s="13">
        <v>120</v>
      </c>
      <c r="G142" s="1">
        <f t="shared" si="1"/>
        <v>102.90712631849756</v>
      </c>
    </row>
    <row r="143" spans="1:7" ht="32.25" thickBot="1" x14ac:dyDescent="0.3">
      <c r="A143" s="63" t="s">
        <v>308</v>
      </c>
      <c r="B143" s="51" t="s">
        <v>172</v>
      </c>
      <c r="C143" s="69" t="s">
        <v>81</v>
      </c>
      <c r="D143" s="57">
        <v>123</v>
      </c>
      <c r="E143" s="16">
        <v>119.94</v>
      </c>
      <c r="F143" s="13">
        <v>123</v>
      </c>
      <c r="G143" s="1">
        <f t="shared" si="1"/>
        <v>102.55127563781892</v>
      </c>
    </row>
    <row r="144" spans="1:7" ht="32.25" thickBot="1" x14ac:dyDescent="0.3">
      <c r="A144" s="63" t="s">
        <v>309</v>
      </c>
      <c r="B144" s="51" t="s">
        <v>172</v>
      </c>
      <c r="C144" s="69" t="s">
        <v>82</v>
      </c>
      <c r="D144" s="57">
        <v>329</v>
      </c>
      <c r="E144" s="16">
        <v>319.85000000000002</v>
      </c>
      <c r="F144" s="13">
        <v>319.85000000000002</v>
      </c>
      <c r="G144" s="1">
        <f t="shared" si="1"/>
        <v>100</v>
      </c>
    </row>
    <row r="145" spans="1:9" ht="32.25" thickBot="1" x14ac:dyDescent="0.3">
      <c r="A145" s="63" t="s">
        <v>310</v>
      </c>
      <c r="B145" s="51" t="s">
        <v>172</v>
      </c>
      <c r="C145" s="69" t="s">
        <v>83</v>
      </c>
      <c r="D145" s="57">
        <v>302</v>
      </c>
      <c r="E145" s="16">
        <v>293.2</v>
      </c>
      <c r="F145" s="13">
        <v>302</v>
      </c>
      <c r="G145" s="1">
        <f t="shared" si="1"/>
        <v>103.00136425648023</v>
      </c>
    </row>
    <row r="146" spans="1:9" ht="32.25" thickBot="1" x14ac:dyDescent="0.3">
      <c r="A146" s="63" t="s">
        <v>311</v>
      </c>
      <c r="B146" s="51" t="s">
        <v>172</v>
      </c>
      <c r="C146" s="69" t="s">
        <v>13</v>
      </c>
      <c r="D146" s="57">
        <v>185</v>
      </c>
      <c r="E146" s="16">
        <v>179.92</v>
      </c>
      <c r="F146" s="13">
        <v>185</v>
      </c>
      <c r="G146" s="1">
        <f t="shared" si="1"/>
        <v>102.82347710093376</v>
      </c>
    </row>
    <row r="147" spans="1:9" ht="32.25" thickBot="1" x14ac:dyDescent="0.3">
      <c r="A147" s="63" t="s">
        <v>312</v>
      </c>
      <c r="B147" s="51" t="s">
        <v>172</v>
      </c>
      <c r="C147" s="69" t="s">
        <v>50</v>
      </c>
      <c r="D147" s="57">
        <v>236</v>
      </c>
      <c r="E147" s="16">
        <v>229.89</v>
      </c>
      <c r="F147" s="13">
        <v>237</v>
      </c>
      <c r="G147" s="1">
        <f t="shared" si="1"/>
        <v>103.09278350515466</v>
      </c>
    </row>
    <row r="148" spans="1:9" ht="32.25" thickBot="1" x14ac:dyDescent="0.3">
      <c r="A148" s="63" t="s">
        <v>313</v>
      </c>
      <c r="B148" s="51" t="s">
        <v>172</v>
      </c>
      <c r="C148" s="69" t="s">
        <v>84</v>
      </c>
      <c r="D148" s="57">
        <v>247</v>
      </c>
      <c r="E148" s="16">
        <v>239.89</v>
      </c>
      <c r="F148" s="13">
        <v>247</v>
      </c>
      <c r="G148" s="1">
        <f t="shared" si="1"/>
        <v>102.96385843511611</v>
      </c>
    </row>
    <row r="149" spans="1:9" ht="32.25" thickBot="1" x14ac:dyDescent="0.3">
      <c r="A149" s="63" t="s">
        <v>314</v>
      </c>
      <c r="B149" s="51" t="s">
        <v>172</v>
      </c>
      <c r="C149" s="69" t="s">
        <v>85</v>
      </c>
      <c r="D149" s="57">
        <v>137</v>
      </c>
      <c r="E149" s="15">
        <v>133.27000000000001</v>
      </c>
      <c r="F149" s="12">
        <v>180</v>
      </c>
      <c r="G149" s="3">
        <f t="shared" si="1"/>
        <v>135.06415547385006</v>
      </c>
    </row>
    <row r="150" spans="1:9" ht="32.25" thickBot="1" x14ac:dyDescent="0.3">
      <c r="A150" s="63" t="s">
        <v>315</v>
      </c>
      <c r="B150" s="51" t="s">
        <v>172</v>
      </c>
      <c r="C150" s="69" t="s">
        <v>65</v>
      </c>
      <c r="D150" s="57">
        <v>123</v>
      </c>
      <c r="E150" s="16">
        <v>119.94</v>
      </c>
      <c r="F150" s="13">
        <v>119.94</v>
      </c>
      <c r="G150" s="1">
        <f t="shared" si="1"/>
        <v>100</v>
      </c>
    </row>
    <row r="151" spans="1:9" ht="32.25" thickBot="1" x14ac:dyDescent="0.3">
      <c r="A151" s="63" t="s">
        <v>316</v>
      </c>
      <c r="B151" s="51" t="s">
        <v>172</v>
      </c>
      <c r="C151" s="69" t="s">
        <v>22</v>
      </c>
      <c r="D151" s="57">
        <v>109</v>
      </c>
      <c r="E151" s="16">
        <v>106.62</v>
      </c>
      <c r="F151" s="13">
        <v>110</v>
      </c>
      <c r="G151" s="1">
        <f t="shared" si="1"/>
        <v>103.17013693490902</v>
      </c>
    </row>
    <row r="152" spans="1:9" ht="32.25" thickBot="1" x14ac:dyDescent="0.3">
      <c r="A152" s="63" t="s">
        <v>317</v>
      </c>
      <c r="B152" s="51" t="s">
        <v>172</v>
      </c>
      <c r="C152" s="69" t="s">
        <v>23</v>
      </c>
      <c r="D152" s="57">
        <v>65</v>
      </c>
      <c r="E152" s="16">
        <v>63.3</v>
      </c>
      <c r="F152" s="13">
        <v>65</v>
      </c>
      <c r="G152" s="1">
        <f t="shared" si="1"/>
        <v>102.68562401263823</v>
      </c>
    </row>
    <row r="153" spans="1:9" ht="32.25" thickBot="1" x14ac:dyDescent="0.3">
      <c r="A153" s="63" t="s">
        <v>318</v>
      </c>
      <c r="B153" s="51" t="s">
        <v>172</v>
      </c>
      <c r="C153" s="69" t="s">
        <v>86</v>
      </c>
      <c r="D153" s="57">
        <v>236</v>
      </c>
      <c r="E153" s="16">
        <v>229.89</v>
      </c>
      <c r="F153" s="13">
        <v>229.89</v>
      </c>
      <c r="G153" s="1">
        <f t="shared" si="1"/>
        <v>100</v>
      </c>
    </row>
    <row r="154" spans="1:9" ht="32.25" thickBot="1" x14ac:dyDescent="0.3">
      <c r="A154" s="63" t="s">
        <v>319</v>
      </c>
      <c r="B154" s="51" t="s">
        <v>172</v>
      </c>
      <c r="C154" s="69" t="s">
        <v>87</v>
      </c>
      <c r="D154" s="57">
        <v>181</v>
      </c>
      <c r="E154" s="15">
        <v>176.59</v>
      </c>
      <c r="F154" s="12">
        <v>210</v>
      </c>
      <c r="G154" s="3">
        <f t="shared" si="1"/>
        <v>118.91953111727732</v>
      </c>
    </row>
    <row r="155" spans="1:9" customFormat="1" ht="35.25" customHeight="1" x14ac:dyDescent="0.25">
      <c r="A155" s="64" t="s">
        <v>471</v>
      </c>
      <c r="B155" s="10" t="s">
        <v>472</v>
      </c>
      <c r="C155" s="70" t="s">
        <v>468</v>
      </c>
      <c r="D155" s="57">
        <v>658</v>
      </c>
      <c r="E155" s="17">
        <v>640</v>
      </c>
      <c r="F155">
        <v>1.92</v>
      </c>
      <c r="G155">
        <f>ROUND((F155*H155),)</f>
        <v>640</v>
      </c>
      <c r="H155" s="4">
        <v>333.18</v>
      </c>
      <c r="I155">
        <f>F155*H155</f>
        <v>639.7056</v>
      </c>
    </row>
    <row r="156" spans="1:9" customFormat="1" ht="16.5" thickBot="1" x14ac:dyDescent="0.3">
      <c r="A156" s="88" t="s">
        <v>182</v>
      </c>
      <c r="B156" s="88"/>
      <c r="C156" s="88"/>
      <c r="D156" s="88"/>
      <c r="E156" s="17"/>
      <c r="H156" s="4"/>
    </row>
    <row r="157" spans="1:9" ht="32.25" thickBot="1" x14ac:dyDescent="0.3">
      <c r="A157" s="63" t="s">
        <v>320</v>
      </c>
      <c r="B157" s="51" t="s">
        <v>182</v>
      </c>
      <c r="C157" s="69" t="s">
        <v>2</v>
      </c>
      <c r="D157" s="57">
        <v>75</v>
      </c>
      <c r="E157" s="15">
        <v>73.3</v>
      </c>
      <c r="F157" s="12">
        <v>100</v>
      </c>
      <c r="G157" s="3">
        <f t="shared" si="1"/>
        <v>136.4256480218281</v>
      </c>
    </row>
    <row r="158" spans="1:9" ht="32.25" thickBot="1" x14ac:dyDescent="0.3">
      <c r="A158" s="63" t="s">
        <v>321</v>
      </c>
      <c r="B158" s="51" t="s">
        <v>182</v>
      </c>
      <c r="C158" s="69" t="s">
        <v>29</v>
      </c>
      <c r="D158" s="57">
        <v>236</v>
      </c>
      <c r="E158" s="16">
        <v>229.89</v>
      </c>
      <c r="F158" s="13">
        <v>237</v>
      </c>
      <c r="G158" s="1">
        <f t="shared" ref="G158:G224" si="2">F158/E158*100</f>
        <v>103.09278350515466</v>
      </c>
    </row>
    <row r="159" spans="1:9" ht="32.25" thickBot="1" x14ac:dyDescent="0.3">
      <c r="A159" s="63" t="s">
        <v>322</v>
      </c>
      <c r="B159" s="51" t="s">
        <v>182</v>
      </c>
      <c r="C159" s="69" t="s">
        <v>8</v>
      </c>
      <c r="D159" s="57">
        <v>291</v>
      </c>
      <c r="E159" s="16">
        <v>283.2</v>
      </c>
      <c r="F159" s="13">
        <v>292</v>
      </c>
      <c r="G159" s="1">
        <f t="shared" si="2"/>
        <v>103.10734463276836</v>
      </c>
    </row>
    <row r="160" spans="1:9" ht="32.25" thickBot="1" x14ac:dyDescent="0.3">
      <c r="A160" s="63" t="s">
        <v>323</v>
      </c>
      <c r="B160" s="51" t="s">
        <v>182</v>
      </c>
      <c r="C160" s="69" t="s">
        <v>9</v>
      </c>
      <c r="D160" s="57">
        <v>209</v>
      </c>
      <c r="E160" s="16">
        <v>203.24</v>
      </c>
      <c r="F160" s="13">
        <v>203.24</v>
      </c>
      <c r="G160" s="1">
        <f t="shared" si="2"/>
        <v>100</v>
      </c>
    </row>
    <row r="161" spans="1:9" ht="32.25" thickBot="1" x14ac:dyDescent="0.3">
      <c r="A161" s="63" t="s">
        <v>324</v>
      </c>
      <c r="B161" s="51" t="s">
        <v>182</v>
      </c>
      <c r="C161" s="69" t="s">
        <v>88</v>
      </c>
      <c r="D161" s="57">
        <v>137</v>
      </c>
      <c r="E161" s="16">
        <v>133.27000000000001</v>
      </c>
      <c r="F161" s="13">
        <v>137</v>
      </c>
      <c r="G161" s="1">
        <f t="shared" si="2"/>
        <v>102.79882944398588</v>
      </c>
    </row>
    <row r="162" spans="1:9" ht="32.25" thickBot="1" x14ac:dyDescent="0.3">
      <c r="A162" s="63" t="s">
        <v>325</v>
      </c>
      <c r="B162" s="51" t="s">
        <v>182</v>
      </c>
      <c r="C162" s="69" t="s">
        <v>42</v>
      </c>
      <c r="D162" s="57">
        <v>123</v>
      </c>
      <c r="E162" s="16">
        <v>119.94</v>
      </c>
      <c r="F162" s="13">
        <v>119.94</v>
      </c>
      <c r="G162" s="1">
        <f t="shared" si="2"/>
        <v>100</v>
      </c>
    </row>
    <row r="163" spans="1:9" ht="32.25" thickBot="1" x14ac:dyDescent="0.3">
      <c r="A163" s="63" t="s">
        <v>326</v>
      </c>
      <c r="B163" s="51" t="s">
        <v>182</v>
      </c>
      <c r="C163" s="69" t="s">
        <v>89</v>
      </c>
      <c r="D163" s="57">
        <v>253</v>
      </c>
      <c r="E163" s="16">
        <v>246.55</v>
      </c>
      <c r="F163" s="13">
        <v>254</v>
      </c>
      <c r="G163" s="1">
        <f t="shared" si="2"/>
        <v>103.02169945244373</v>
      </c>
    </row>
    <row r="164" spans="1:9" ht="32.25" thickBot="1" x14ac:dyDescent="0.3">
      <c r="A164" s="63" t="s">
        <v>327</v>
      </c>
      <c r="B164" s="51" t="s">
        <v>182</v>
      </c>
      <c r="C164" s="69" t="s">
        <v>90</v>
      </c>
      <c r="D164" s="57">
        <v>243</v>
      </c>
      <c r="E164" s="16">
        <v>236.56</v>
      </c>
      <c r="F164" s="13">
        <v>243</v>
      </c>
      <c r="G164" s="1">
        <f t="shared" si="2"/>
        <v>102.72235373689551</v>
      </c>
    </row>
    <row r="165" spans="1:9" ht="32.25" thickBot="1" x14ac:dyDescent="0.3">
      <c r="A165" s="63" t="s">
        <v>328</v>
      </c>
      <c r="B165" s="51" t="s">
        <v>182</v>
      </c>
      <c r="C165" s="69" t="s">
        <v>91</v>
      </c>
      <c r="D165" s="57">
        <v>312</v>
      </c>
      <c r="E165" s="16">
        <v>303.19</v>
      </c>
      <c r="F165" s="13">
        <v>312</v>
      </c>
      <c r="G165" s="1">
        <f t="shared" si="2"/>
        <v>102.90576865991623</v>
      </c>
    </row>
    <row r="166" spans="1:9" ht="32.25" thickBot="1" x14ac:dyDescent="0.3">
      <c r="A166" s="63" t="s">
        <v>329</v>
      </c>
      <c r="B166" s="51" t="s">
        <v>182</v>
      </c>
      <c r="C166" s="69" t="s">
        <v>92</v>
      </c>
      <c r="D166" s="57">
        <v>302</v>
      </c>
      <c r="E166" s="16">
        <v>293.2</v>
      </c>
      <c r="F166" s="13">
        <v>302</v>
      </c>
      <c r="G166" s="1">
        <f t="shared" si="2"/>
        <v>103.00136425648023</v>
      </c>
    </row>
    <row r="167" spans="1:9" ht="32.25" thickBot="1" x14ac:dyDescent="0.3">
      <c r="A167" s="63" t="s">
        <v>330</v>
      </c>
      <c r="B167" s="51" t="s">
        <v>182</v>
      </c>
      <c r="C167" s="69" t="s">
        <v>50</v>
      </c>
      <c r="D167" s="57">
        <v>247</v>
      </c>
      <c r="E167" s="16">
        <v>239.89</v>
      </c>
      <c r="F167" s="13">
        <v>247</v>
      </c>
      <c r="G167" s="1">
        <f t="shared" si="2"/>
        <v>102.96385843511611</v>
      </c>
    </row>
    <row r="168" spans="1:9" ht="32.25" thickBot="1" x14ac:dyDescent="0.3">
      <c r="A168" s="63" t="s">
        <v>331</v>
      </c>
      <c r="B168" s="51" t="s">
        <v>182</v>
      </c>
      <c r="C168" s="69" t="s">
        <v>93</v>
      </c>
      <c r="D168" s="57">
        <v>277</v>
      </c>
      <c r="E168" s="16">
        <v>269.88</v>
      </c>
      <c r="F168" s="13">
        <v>278</v>
      </c>
      <c r="G168" s="1">
        <f t="shared" si="2"/>
        <v>103.00874462724174</v>
      </c>
    </row>
    <row r="169" spans="1:9" ht="32.25" thickBot="1" x14ac:dyDescent="0.3">
      <c r="A169" s="63" t="s">
        <v>332</v>
      </c>
      <c r="B169" s="51" t="s">
        <v>182</v>
      </c>
      <c r="C169" s="69" t="s">
        <v>94</v>
      </c>
      <c r="D169" s="57">
        <v>329</v>
      </c>
      <c r="E169" s="16">
        <v>319.85000000000002</v>
      </c>
      <c r="F169" s="13">
        <v>329</v>
      </c>
      <c r="G169" s="1">
        <f t="shared" si="2"/>
        <v>102.86071596060653</v>
      </c>
    </row>
    <row r="170" spans="1:9" ht="32.25" thickBot="1" x14ac:dyDescent="0.3">
      <c r="A170" s="63" t="s">
        <v>333</v>
      </c>
      <c r="B170" s="51" t="s">
        <v>182</v>
      </c>
      <c r="C170" s="69" t="s">
        <v>95</v>
      </c>
      <c r="D170" s="57">
        <v>243</v>
      </c>
      <c r="E170" s="16">
        <v>236.56</v>
      </c>
      <c r="F170" s="13">
        <v>244</v>
      </c>
      <c r="G170" s="1">
        <f t="shared" si="2"/>
        <v>103.14507947243827</v>
      </c>
    </row>
    <row r="171" spans="1:9" ht="32.25" thickBot="1" x14ac:dyDescent="0.3">
      <c r="A171" s="63" t="s">
        <v>334</v>
      </c>
      <c r="B171" s="51" t="s">
        <v>182</v>
      </c>
      <c r="C171" s="69" t="s">
        <v>96</v>
      </c>
      <c r="D171" s="57">
        <v>253</v>
      </c>
      <c r="E171" s="15">
        <v>246.55</v>
      </c>
      <c r="F171" s="12">
        <v>350</v>
      </c>
      <c r="G171" s="3">
        <f t="shared" si="2"/>
        <v>141.95903467856419</v>
      </c>
    </row>
    <row r="172" spans="1:9" ht="32.25" thickBot="1" x14ac:dyDescent="0.3">
      <c r="A172" s="63" t="s">
        <v>335</v>
      </c>
      <c r="B172" s="51" t="s">
        <v>182</v>
      </c>
      <c r="C172" s="69" t="s">
        <v>97</v>
      </c>
      <c r="D172" s="57">
        <v>205</v>
      </c>
      <c r="E172" s="15">
        <v>199.91</v>
      </c>
      <c r="F172" s="12">
        <v>210</v>
      </c>
      <c r="G172" s="3">
        <f t="shared" si="2"/>
        <v>105.04727127207244</v>
      </c>
    </row>
    <row r="173" spans="1:9" ht="32.25" thickBot="1" x14ac:dyDescent="0.3">
      <c r="A173" s="63" t="s">
        <v>336</v>
      </c>
      <c r="B173" s="51" t="s">
        <v>182</v>
      </c>
      <c r="C173" s="69" t="s">
        <v>98</v>
      </c>
      <c r="D173" s="57">
        <v>181</v>
      </c>
      <c r="E173" s="16">
        <v>176.59</v>
      </c>
      <c r="F173" s="13">
        <v>176.59</v>
      </c>
      <c r="G173" s="1">
        <f t="shared" si="2"/>
        <v>100</v>
      </c>
    </row>
    <row r="174" spans="1:9" ht="32.25" thickBot="1" x14ac:dyDescent="0.3">
      <c r="A174" s="63" t="s">
        <v>337</v>
      </c>
      <c r="B174" s="51" t="s">
        <v>182</v>
      </c>
      <c r="C174" s="69" t="s">
        <v>99</v>
      </c>
      <c r="D174" s="57">
        <v>181</v>
      </c>
      <c r="E174" s="15">
        <v>176.59</v>
      </c>
      <c r="F174" s="12">
        <v>210</v>
      </c>
      <c r="G174" s="3">
        <f t="shared" si="2"/>
        <v>118.91953111727732</v>
      </c>
    </row>
    <row r="175" spans="1:9" ht="32.25" thickBot="1" x14ac:dyDescent="0.3">
      <c r="A175" s="63" t="s">
        <v>338</v>
      </c>
      <c r="B175" s="51" t="s">
        <v>182</v>
      </c>
      <c r="C175" s="69" t="s">
        <v>66</v>
      </c>
      <c r="D175" s="57">
        <v>236</v>
      </c>
      <c r="E175" s="16">
        <v>229.89</v>
      </c>
      <c r="F175" s="13">
        <v>237</v>
      </c>
      <c r="G175" s="1">
        <f t="shared" si="2"/>
        <v>103.09278350515466</v>
      </c>
    </row>
    <row r="176" spans="1:9" customFormat="1" ht="35.25" customHeight="1" x14ac:dyDescent="0.25">
      <c r="A176" s="64" t="s">
        <v>473</v>
      </c>
      <c r="B176" s="51" t="s">
        <v>182</v>
      </c>
      <c r="C176" s="70" t="s">
        <v>468</v>
      </c>
      <c r="D176" s="57">
        <v>658</v>
      </c>
      <c r="E176" s="17">
        <v>640</v>
      </c>
      <c r="F176">
        <v>1.92</v>
      </c>
      <c r="G176">
        <f>ROUND((F176*H176),)</f>
        <v>640</v>
      </c>
      <c r="H176" s="4">
        <v>333.18</v>
      </c>
      <c r="I176">
        <f>F176*H176</f>
        <v>639.7056</v>
      </c>
    </row>
    <row r="177" spans="1:8" customFormat="1" ht="16.5" thickBot="1" x14ac:dyDescent="0.3">
      <c r="A177" s="88" t="s">
        <v>181</v>
      </c>
      <c r="B177" s="88"/>
      <c r="C177" s="88"/>
      <c r="D177" s="88"/>
      <c r="E177" s="17"/>
      <c r="H177" s="4"/>
    </row>
    <row r="178" spans="1:8" ht="16.5" thickBot="1" x14ac:dyDescent="0.3">
      <c r="A178" s="63" t="s">
        <v>339</v>
      </c>
      <c r="B178" s="51" t="s">
        <v>181</v>
      </c>
      <c r="C178" s="69" t="s">
        <v>2</v>
      </c>
      <c r="D178" s="57">
        <v>75</v>
      </c>
      <c r="E178" s="15">
        <v>73.3</v>
      </c>
      <c r="F178" s="12">
        <v>100</v>
      </c>
      <c r="G178" s="3">
        <f t="shared" si="2"/>
        <v>136.4256480218281</v>
      </c>
    </row>
    <row r="179" spans="1:8" ht="16.5" thickBot="1" x14ac:dyDescent="0.3">
      <c r="A179" s="63" t="s">
        <v>340</v>
      </c>
      <c r="B179" s="51" t="s">
        <v>181</v>
      </c>
      <c r="C179" s="69" t="s">
        <v>29</v>
      </c>
      <c r="D179" s="57">
        <v>236</v>
      </c>
      <c r="E179" s="16">
        <v>229.89</v>
      </c>
      <c r="F179" s="13">
        <v>237</v>
      </c>
      <c r="G179" s="1">
        <f t="shared" si="2"/>
        <v>103.09278350515466</v>
      </c>
    </row>
    <row r="180" spans="1:8" ht="16.5" thickBot="1" x14ac:dyDescent="0.3">
      <c r="A180" s="63" t="s">
        <v>341</v>
      </c>
      <c r="B180" s="51" t="s">
        <v>181</v>
      </c>
      <c r="C180" s="69" t="s">
        <v>8</v>
      </c>
      <c r="D180" s="57">
        <v>291</v>
      </c>
      <c r="E180" s="16">
        <v>283.2</v>
      </c>
      <c r="F180" s="13">
        <v>292</v>
      </c>
      <c r="G180" s="1">
        <f t="shared" si="2"/>
        <v>103.10734463276836</v>
      </c>
    </row>
    <row r="181" spans="1:8" ht="16.5" thickBot="1" x14ac:dyDescent="0.3">
      <c r="A181" s="63" t="s">
        <v>342</v>
      </c>
      <c r="B181" s="51" t="s">
        <v>181</v>
      </c>
      <c r="C181" s="69" t="s">
        <v>9</v>
      </c>
      <c r="D181" s="57">
        <v>209</v>
      </c>
      <c r="E181" s="16">
        <v>203.24</v>
      </c>
      <c r="F181" s="13">
        <v>209</v>
      </c>
      <c r="G181" s="1">
        <f t="shared" si="2"/>
        <v>102.83408777799646</v>
      </c>
    </row>
    <row r="182" spans="1:8" ht="32.25" thickBot="1" x14ac:dyDescent="0.3">
      <c r="A182" s="63" t="s">
        <v>343</v>
      </c>
      <c r="B182" s="51" t="s">
        <v>181</v>
      </c>
      <c r="C182" s="69" t="s">
        <v>88</v>
      </c>
      <c r="D182" s="57">
        <v>137</v>
      </c>
      <c r="E182" s="16">
        <v>133.27000000000001</v>
      </c>
      <c r="F182" s="13">
        <v>137</v>
      </c>
      <c r="G182" s="1">
        <f t="shared" si="2"/>
        <v>102.79882944398588</v>
      </c>
    </row>
    <row r="183" spans="1:8" ht="32.25" thickBot="1" x14ac:dyDescent="0.3">
      <c r="A183" s="63" t="s">
        <v>344</v>
      </c>
      <c r="B183" s="51" t="s">
        <v>181</v>
      </c>
      <c r="C183" s="69" t="s">
        <v>42</v>
      </c>
      <c r="D183" s="57">
        <v>123</v>
      </c>
      <c r="E183" s="16">
        <v>119.94</v>
      </c>
      <c r="F183" s="13">
        <v>124</v>
      </c>
      <c r="G183" s="1">
        <f t="shared" si="2"/>
        <v>103.38502584625647</v>
      </c>
    </row>
    <row r="184" spans="1:8" ht="32.25" thickBot="1" x14ac:dyDescent="0.3">
      <c r="A184" s="63" t="s">
        <v>345</v>
      </c>
      <c r="B184" s="51" t="s">
        <v>181</v>
      </c>
      <c r="C184" s="69" t="s">
        <v>89</v>
      </c>
      <c r="D184" s="57">
        <v>253</v>
      </c>
      <c r="E184" s="16">
        <v>246.55</v>
      </c>
      <c r="F184" s="13">
        <v>254</v>
      </c>
      <c r="G184" s="1">
        <f t="shared" si="2"/>
        <v>103.02169945244373</v>
      </c>
    </row>
    <row r="185" spans="1:8" ht="32.25" thickBot="1" x14ac:dyDescent="0.3">
      <c r="A185" s="63" t="s">
        <v>346</v>
      </c>
      <c r="B185" s="51" t="s">
        <v>181</v>
      </c>
      <c r="C185" s="69" t="s">
        <v>90</v>
      </c>
      <c r="D185" s="57">
        <v>243</v>
      </c>
      <c r="E185" s="16">
        <v>236.56</v>
      </c>
      <c r="F185" s="13">
        <v>244</v>
      </c>
      <c r="G185" s="1">
        <f t="shared" si="2"/>
        <v>103.14507947243827</v>
      </c>
    </row>
    <row r="186" spans="1:8" ht="16.5" thickBot="1" x14ac:dyDescent="0.3">
      <c r="A186" s="63" t="s">
        <v>347</v>
      </c>
      <c r="B186" s="51" t="s">
        <v>181</v>
      </c>
      <c r="C186" s="69" t="s">
        <v>91</v>
      </c>
      <c r="D186" s="57">
        <v>312</v>
      </c>
      <c r="E186" s="16">
        <v>303.19</v>
      </c>
      <c r="F186" s="13">
        <v>312</v>
      </c>
      <c r="G186" s="1">
        <f t="shared" si="2"/>
        <v>102.90576865991623</v>
      </c>
    </row>
    <row r="187" spans="1:8" ht="16.5" thickBot="1" x14ac:dyDescent="0.3">
      <c r="A187" s="63" t="s">
        <v>348</v>
      </c>
      <c r="B187" s="51" t="s">
        <v>181</v>
      </c>
      <c r="C187" s="69" t="s">
        <v>92</v>
      </c>
      <c r="D187" s="57">
        <v>302</v>
      </c>
      <c r="E187" s="16">
        <v>293.2</v>
      </c>
      <c r="F187" s="13">
        <v>302</v>
      </c>
      <c r="G187" s="1">
        <f t="shared" si="2"/>
        <v>103.00136425648023</v>
      </c>
    </row>
    <row r="188" spans="1:8" ht="16.5" thickBot="1" x14ac:dyDescent="0.3">
      <c r="A188" s="63" t="s">
        <v>349</v>
      </c>
      <c r="B188" s="51" t="s">
        <v>181</v>
      </c>
      <c r="C188" s="69" t="s">
        <v>50</v>
      </c>
      <c r="D188" s="57">
        <v>247</v>
      </c>
      <c r="E188" s="16">
        <v>239.89</v>
      </c>
      <c r="F188" s="13">
        <v>247</v>
      </c>
      <c r="G188" s="1">
        <f t="shared" si="2"/>
        <v>102.96385843511611</v>
      </c>
    </row>
    <row r="189" spans="1:8" ht="32.25" thickBot="1" x14ac:dyDescent="0.3">
      <c r="A189" s="63" t="s">
        <v>350</v>
      </c>
      <c r="B189" s="51" t="s">
        <v>181</v>
      </c>
      <c r="C189" s="69" t="s">
        <v>93</v>
      </c>
      <c r="D189" s="57">
        <v>277</v>
      </c>
      <c r="E189" s="16">
        <v>269.88</v>
      </c>
      <c r="F189" s="13">
        <v>278</v>
      </c>
      <c r="G189" s="1">
        <f t="shared" si="2"/>
        <v>103.00874462724174</v>
      </c>
    </row>
    <row r="190" spans="1:8" ht="16.5" thickBot="1" x14ac:dyDescent="0.3">
      <c r="A190" s="63" t="s">
        <v>351</v>
      </c>
      <c r="B190" s="51" t="s">
        <v>181</v>
      </c>
      <c r="C190" s="69" t="s">
        <v>94</v>
      </c>
      <c r="D190" s="57">
        <v>329</v>
      </c>
      <c r="E190" s="16">
        <v>319.85000000000002</v>
      </c>
      <c r="F190" s="13">
        <v>329</v>
      </c>
      <c r="G190" s="1">
        <f t="shared" si="2"/>
        <v>102.86071596060653</v>
      </c>
    </row>
    <row r="191" spans="1:8" ht="16.5" thickBot="1" x14ac:dyDescent="0.3">
      <c r="A191" s="63" t="s">
        <v>352</v>
      </c>
      <c r="B191" s="51" t="s">
        <v>181</v>
      </c>
      <c r="C191" s="69" t="s">
        <v>95</v>
      </c>
      <c r="D191" s="57">
        <v>243</v>
      </c>
      <c r="E191" s="16">
        <v>236.56</v>
      </c>
      <c r="F191" s="13">
        <v>244</v>
      </c>
      <c r="G191" s="1">
        <f t="shared" si="2"/>
        <v>103.14507947243827</v>
      </c>
    </row>
    <row r="192" spans="1:8" ht="16.5" thickBot="1" x14ac:dyDescent="0.3">
      <c r="A192" s="63" t="s">
        <v>353</v>
      </c>
      <c r="B192" s="51" t="s">
        <v>181</v>
      </c>
      <c r="C192" s="69" t="s">
        <v>96</v>
      </c>
      <c r="D192" s="57">
        <v>253</v>
      </c>
      <c r="E192" s="15">
        <v>246.55</v>
      </c>
      <c r="F192" s="12">
        <v>259</v>
      </c>
      <c r="G192" s="3">
        <f t="shared" si="2"/>
        <v>105.04968566213748</v>
      </c>
    </row>
    <row r="193" spans="1:7" ht="16.5" thickBot="1" x14ac:dyDescent="0.3">
      <c r="A193" s="63" t="s">
        <v>354</v>
      </c>
      <c r="B193" s="51" t="s">
        <v>181</v>
      </c>
      <c r="C193" s="69" t="s">
        <v>97</v>
      </c>
      <c r="D193" s="57">
        <v>205</v>
      </c>
      <c r="E193" s="16">
        <v>199.91</v>
      </c>
      <c r="F193" s="13">
        <v>206</v>
      </c>
      <c r="G193" s="1">
        <f t="shared" si="2"/>
        <v>103.0463708668901</v>
      </c>
    </row>
    <row r="194" spans="1:7" ht="16.5" thickBot="1" x14ac:dyDescent="0.3">
      <c r="A194" s="63" t="s">
        <v>355</v>
      </c>
      <c r="B194" s="51" t="s">
        <v>181</v>
      </c>
      <c r="C194" s="69" t="s">
        <v>98</v>
      </c>
      <c r="D194" s="57">
        <v>181</v>
      </c>
      <c r="E194" s="16">
        <v>176.59</v>
      </c>
      <c r="F194" s="13">
        <v>182</v>
      </c>
      <c r="G194" s="1">
        <f t="shared" si="2"/>
        <v>103.06359363497366</v>
      </c>
    </row>
    <row r="195" spans="1:7" ht="32.25" thickBot="1" x14ac:dyDescent="0.3">
      <c r="A195" s="63" t="s">
        <v>356</v>
      </c>
      <c r="B195" s="51" t="s">
        <v>181</v>
      </c>
      <c r="C195" s="69" t="s">
        <v>99</v>
      </c>
      <c r="D195" s="57">
        <v>181</v>
      </c>
      <c r="E195" s="16">
        <v>176.59</v>
      </c>
      <c r="F195" s="13">
        <v>182</v>
      </c>
      <c r="G195" s="1">
        <f t="shared" si="2"/>
        <v>103.06359363497366</v>
      </c>
    </row>
    <row r="196" spans="1:7" ht="16.5" thickBot="1" x14ac:dyDescent="0.3">
      <c r="A196" s="63" t="s">
        <v>357</v>
      </c>
      <c r="B196" s="51" t="s">
        <v>181</v>
      </c>
      <c r="C196" s="69" t="s">
        <v>66</v>
      </c>
      <c r="D196" s="57">
        <v>236</v>
      </c>
      <c r="E196" s="16">
        <v>229.89</v>
      </c>
      <c r="F196" s="13">
        <v>237</v>
      </c>
      <c r="G196" s="1">
        <f t="shared" si="2"/>
        <v>103.09278350515466</v>
      </c>
    </row>
    <row r="197" spans="1:7" ht="16.5" thickBot="1" x14ac:dyDescent="0.3">
      <c r="A197" s="87" t="s">
        <v>174</v>
      </c>
      <c r="B197" s="87"/>
      <c r="C197" s="87"/>
      <c r="D197" s="87"/>
      <c r="E197" s="16"/>
      <c r="F197" s="13"/>
    </row>
    <row r="198" spans="1:7" ht="63.75" thickBot="1" x14ac:dyDescent="0.3">
      <c r="A198" s="63" t="s">
        <v>358</v>
      </c>
      <c r="B198" s="51" t="s">
        <v>174</v>
      </c>
      <c r="C198" s="69" t="s">
        <v>24</v>
      </c>
      <c r="D198" s="57">
        <v>75</v>
      </c>
      <c r="E198" s="15">
        <v>73.3</v>
      </c>
      <c r="F198" s="12">
        <v>100</v>
      </c>
      <c r="G198" s="3">
        <f t="shared" si="2"/>
        <v>136.4256480218281</v>
      </c>
    </row>
    <row r="199" spans="1:7" ht="63.75" thickBot="1" x14ac:dyDescent="0.3">
      <c r="A199" s="63" t="s">
        <v>359</v>
      </c>
      <c r="B199" s="51" t="s">
        <v>174</v>
      </c>
      <c r="C199" s="69" t="s">
        <v>3</v>
      </c>
      <c r="D199" s="57">
        <v>181</v>
      </c>
      <c r="E199" s="16">
        <v>176.59</v>
      </c>
      <c r="F199" s="13">
        <v>176.59</v>
      </c>
      <c r="G199" s="1">
        <f t="shared" si="2"/>
        <v>100</v>
      </c>
    </row>
    <row r="200" spans="1:7" ht="63.75" thickBot="1" x14ac:dyDescent="0.3">
      <c r="A200" s="63" t="s">
        <v>360</v>
      </c>
      <c r="B200" s="51" t="s">
        <v>174</v>
      </c>
      <c r="C200" s="69" t="s">
        <v>100</v>
      </c>
      <c r="D200" s="57">
        <v>281</v>
      </c>
      <c r="E200" s="16">
        <v>273.20999999999998</v>
      </c>
      <c r="F200" s="13">
        <v>281</v>
      </c>
      <c r="G200" s="1">
        <f t="shared" si="2"/>
        <v>102.85128655612898</v>
      </c>
    </row>
    <row r="201" spans="1:7" ht="63.75" thickBot="1" x14ac:dyDescent="0.3">
      <c r="A201" s="63" t="s">
        <v>361</v>
      </c>
      <c r="B201" s="51" t="s">
        <v>174</v>
      </c>
      <c r="C201" s="69" t="s">
        <v>101</v>
      </c>
      <c r="D201" s="57">
        <v>257</v>
      </c>
      <c r="E201" s="16">
        <v>249.89</v>
      </c>
      <c r="F201" s="13">
        <v>257</v>
      </c>
      <c r="G201" s="1">
        <f t="shared" si="2"/>
        <v>102.84525191084077</v>
      </c>
    </row>
    <row r="202" spans="1:7" ht="63.75" thickBot="1" x14ac:dyDescent="0.3">
      <c r="A202" s="63" t="s">
        <v>362</v>
      </c>
      <c r="B202" s="51" t="s">
        <v>174</v>
      </c>
      <c r="C202" s="69" t="s">
        <v>102</v>
      </c>
      <c r="D202" s="57">
        <v>223</v>
      </c>
      <c r="E202" s="15">
        <v>216.57</v>
      </c>
      <c r="F202" s="12">
        <v>230</v>
      </c>
      <c r="G202" s="3">
        <f t="shared" si="2"/>
        <v>106.20122824029184</v>
      </c>
    </row>
    <row r="203" spans="1:7" ht="63.75" thickBot="1" x14ac:dyDescent="0.3">
      <c r="A203" s="63" t="s">
        <v>363</v>
      </c>
      <c r="B203" s="51" t="s">
        <v>174</v>
      </c>
      <c r="C203" s="69" t="s">
        <v>103</v>
      </c>
      <c r="D203" s="57">
        <v>223</v>
      </c>
      <c r="E203" s="16">
        <v>216.57</v>
      </c>
      <c r="F203" s="13">
        <v>223</v>
      </c>
      <c r="G203" s="1">
        <f t="shared" si="2"/>
        <v>102.96901694602208</v>
      </c>
    </row>
    <row r="204" spans="1:7" ht="63.75" thickBot="1" x14ac:dyDescent="0.3">
      <c r="A204" s="63" t="s">
        <v>364</v>
      </c>
      <c r="B204" s="51" t="s">
        <v>174</v>
      </c>
      <c r="C204" s="69" t="s">
        <v>13</v>
      </c>
      <c r="D204" s="57">
        <v>202</v>
      </c>
      <c r="E204" s="16">
        <v>196.58</v>
      </c>
      <c r="F204" s="13">
        <v>202</v>
      </c>
      <c r="G204" s="1">
        <f t="shared" si="2"/>
        <v>102.75714721741784</v>
      </c>
    </row>
    <row r="205" spans="1:7" ht="63.75" thickBot="1" x14ac:dyDescent="0.3">
      <c r="A205" s="63" t="s">
        <v>365</v>
      </c>
      <c r="B205" s="51" t="s">
        <v>174</v>
      </c>
      <c r="C205" s="69" t="s">
        <v>50</v>
      </c>
      <c r="D205" s="57">
        <v>236</v>
      </c>
      <c r="E205" s="16">
        <v>229.89</v>
      </c>
      <c r="F205" s="13">
        <v>229.89</v>
      </c>
      <c r="G205" s="1">
        <f t="shared" si="2"/>
        <v>100</v>
      </c>
    </row>
    <row r="206" spans="1:7" ht="63.75" thickBot="1" x14ac:dyDescent="0.3">
      <c r="A206" s="63" t="s">
        <v>366</v>
      </c>
      <c r="B206" s="51" t="s">
        <v>174</v>
      </c>
      <c r="C206" s="69" t="s">
        <v>175</v>
      </c>
      <c r="D206" s="57">
        <v>271</v>
      </c>
      <c r="E206" s="16">
        <v>263.20999999999998</v>
      </c>
      <c r="F206" s="13">
        <v>271</v>
      </c>
      <c r="G206" s="1">
        <f t="shared" si="2"/>
        <v>102.95961399642873</v>
      </c>
    </row>
    <row r="207" spans="1:7" ht="63.75" thickBot="1" x14ac:dyDescent="0.3">
      <c r="A207" s="63" t="s">
        <v>367</v>
      </c>
      <c r="B207" s="51" t="s">
        <v>174</v>
      </c>
      <c r="C207" s="69" t="s">
        <v>104</v>
      </c>
      <c r="D207" s="57">
        <v>302</v>
      </c>
      <c r="E207" s="16">
        <v>293.2</v>
      </c>
      <c r="F207" s="13">
        <v>302</v>
      </c>
      <c r="G207" s="1">
        <f t="shared" si="2"/>
        <v>103.00136425648023</v>
      </c>
    </row>
    <row r="208" spans="1:7" ht="63.75" thickBot="1" x14ac:dyDescent="0.3">
      <c r="A208" s="63" t="s">
        <v>368</v>
      </c>
      <c r="B208" s="51" t="s">
        <v>174</v>
      </c>
      <c r="C208" s="69" t="s">
        <v>105</v>
      </c>
      <c r="D208" s="57">
        <v>147</v>
      </c>
      <c r="E208" s="16">
        <v>143.27000000000001</v>
      </c>
      <c r="F208" s="13">
        <v>148</v>
      </c>
      <c r="G208" s="1">
        <f t="shared" si="2"/>
        <v>103.30145878411389</v>
      </c>
    </row>
    <row r="209" spans="1:7" ht="63.75" thickBot="1" x14ac:dyDescent="0.3">
      <c r="A209" s="63" t="s">
        <v>369</v>
      </c>
      <c r="B209" s="51" t="s">
        <v>174</v>
      </c>
      <c r="C209" s="69" t="s">
        <v>106</v>
      </c>
      <c r="D209" s="57">
        <v>260</v>
      </c>
      <c r="E209" s="16">
        <v>253.22</v>
      </c>
      <c r="F209" s="13">
        <v>253.22</v>
      </c>
      <c r="G209" s="1">
        <f t="shared" si="2"/>
        <v>100</v>
      </c>
    </row>
    <row r="210" spans="1:7" ht="63.75" thickBot="1" x14ac:dyDescent="0.3">
      <c r="A210" s="63" t="s">
        <v>370</v>
      </c>
      <c r="B210" s="51" t="s">
        <v>174</v>
      </c>
      <c r="C210" s="69" t="s">
        <v>107</v>
      </c>
      <c r="D210" s="57">
        <v>229</v>
      </c>
      <c r="E210" s="16">
        <v>223.23</v>
      </c>
      <c r="F210" s="13">
        <v>223.23</v>
      </c>
      <c r="G210" s="1">
        <f t="shared" si="2"/>
        <v>100</v>
      </c>
    </row>
    <row r="211" spans="1:7" ht="63.75" thickBot="1" x14ac:dyDescent="0.3">
      <c r="A211" s="63" t="s">
        <v>371</v>
      </c>
      <c r="B211" s="51" t="s">
        <v>174</v>
      </c>
      <c r="C211" s="69" t="s">
        <v>108</v>
      </c>
      <c r="D211" s="57">
        <v>428</v>
      </c>
      <c r="E211" s="16">
        <v>416.48</v>
      </c>
      <c r="F211" s="13">
        <v>416.48</v>
      </c>
      <c r="G211" s="1">
        <f t="shared" si="2"/>
        <v>100</v>
      </c>
    </row>
    <row r="212" spans="1:7" ht="63.75" thickBot="1" x14ac:dyDescent="0.3">
      <c r="A212" s="63" t="s">
        <v>372</v>
      </c>
      <c r="B212" s="51" t="s">
        <v>174</v>
      </c>
      <c r="C212" s="69" t="s">
        <v>109</v>
      </c>
      <c r="D212" s="57">
        <v>305</v>
      </c>
      <c r="E212" s="16">
        <v>296.52999999999997</v>
      </c>
      <c r="F212" s="13">
        <v>305</v>
      </c>
      <c r="G212" s="1">
        <f t="shared" si="2"/>
        <v>102.85637203655618</v>
      </c>
    </row>
    <row r="213" spans="1:7" ht="63.75" thickBot="1" x14ac:dyDescent="0.3">
      <c r="A213" s="63" t="s">
        <v>373</v>
      </c>
      <c r="B213" s="51" t="s">
        <v>174</v>
      </c>
      <c r="C213" s="69" t="s">
        <v>190</v>
      </c>
      <c r="D213" s="57">
        <v>274</v>
      </c>
      <c r="E213" s="16">
        <v>266.54000000000002</v>
      </c>
      <c r="F213" s="13">
        <v>275</v>
      </c>
      <c r="G213" s="1">
        <f t="shared" si="2"/>
        <v>103.17400765363547</v>
      </c>
    </row>
    <row r="214" spans="1:7" ht="63.75" thickBot="1" x14ac:dyDescent="0.3">
      <c r="A214" s="63" t="s">
        <v>374</v>
      </c>
      <c r="B214" s="51" t="s">
        <v>174</v>
      </c>
      <c r="C214" s="69" t="s">
        <v>110</v>
      </c>
      <c r="D214" s="57">
        <v>257</v>
      </c>
      <c r="E214" s="16">
        <v>249.89</v>
      </c>
      <c r="F214" s="13">
        <v>257</v>
      </c>
      <c r="G214" s="1">
        <f t="shared" si="2"/>
        <v>102.84525191084077</v>
      </c>
    </row>
    <row r="215" spans="1:7" ht="63.75" thickBot="1" x14ac:dyDescent="0.3">
      <c r="A215" s="63" t="s">
        <v>375</v>
      </c>
      <c r="B215" s="51" t="s">
        <v>174</v>
      </c>
      <c r="C215" s="69" t="s">
        <v>111</v>
      </c>
      <c r="D215" s="57">
        <v>288</v>
      </c>
      <c r="E215" s="16">
        <v>279.87</v>
      </c>
      <c r="F215" s="13">
        <v>288</v>
      </c>
      <c r="G215" s="1">
        <f t="shared" si="2"/>
        <v>102.90492014149426</v>
      </c>
    </row>
    <row r="216" spans="1:7" ht="63.75" thickBot="1" x14ac:dyDescent="0.3">
      <c r="A216" s="63" t="s">
        <v>376</v>
      </c>
      <c r="B216" s="51" t="s">
        <v>174</v>
      </c>
      <c r="C216" s="69" t="s">
        <v>112</v>
      </c>
      <c r="D216" s="57">
        <v>374</v>
      </c>
      <c r="E216" s="16">
        <v>363.17</v>
      </c>
      <c r="F216" s="13">
        <v>374</v>
      </c>
      <c r="G216" s="1">
        <f t="shared" si="2"/>
        <v>102.98207451055978</v>
      </c>
    </row>
    <row r="217" spans="1:7" ht="63.75" thickBot="1" x14ac:dyDescent="0.3">
      <c r="A217" s="63" t="s">
        <v>377</v>
      </c>
      <c r="B217" s="51" t="s">
        <v>174</v>
      </c>
      <c r="C217" s="69" t="s">
        <v>113</v>
      </c>
      <c r="D217" s="57">
        <v>264</v>
      </c>
      <c r="E217" s="15">
        <v>256.55</v>
      </c>
      <c r="F217" s="12">
        <v>300</v>
      </c>
      <c r="G217" s="3">
        <f t="shared" si="2"/>
        <v>116.93626973299551</v>
      </c>
    </row>
    <row r="218" spans="1:7" ht="63.75" thickBot="1" x14ac:dyDescent="0.3">
      <c r="A218" s="63" t="s">
        <v>378</v>
      </c>
      <c r="B218" s="51" t="s">
        <v>174</v>
      </c>
      <c r="C218" s="69" t="s">
        <v>114</v>
      </c>
      <c r="D218" s="57">
        <v>380</v>
      </c>
      <c r="E218" s="16">
        <v>369.83</v>
      </c>
      <c r="F218" s="13">
        <v>381</v>
      </c>
      <c r="G218" s="1">
        <f t="shared" si="2"/>
        <v>103.02030662736934</v>
      </c>
    </row>
    <row r="219" spans="1:7" ht="63.75" thickBot="1" x14ac:dyDescent="0.3">
      <c r="A219" s="63" t="s">
        <v>379</v>
      </c>
      <c r="B219" s="51" t="s">
        <v>174</v>
      </c>
      <c r="C219" s="69" t="s">
        <v>115</v>
      </c>
      <c r="D219" s="57">
        <v>302</v>
      </c>
      <c r="E219" s="16">
        <v>293.2</v>
      </c>
      <c r="F219" s="13">
        <v>302</v>
      </c>
      <c r="G219" s="1">
        <f t="shared" si="2"/>
        <v>103.00136425648023</v>
      </c>
    </row>
    <row r="220" spans="1:7" ht="63.75" thickBot="1" x14ac:dyDescent="0.3">
      <c r="A220" s="63" t="s">
        <v>380</v>
      </c>
      <c r="B220" s="51" t="s">
        <v>174</v>
      </c>
      <c r="C220" s="69" t="s">
        <v>116</v>
      </c>
      <c r="D220" s="57">
        <v>298</v>
      </c>
      <c r="E220" s="16">
        <v>289.87</v>
      </c>
      <c r="F220" s="13">
        <v>299</v>
      </c>
      <c r="G220" s="1">
        <f t="shared" si="2"/>
        <v>103.14968779107876</v>
      </c>
    </row>
    <row r="221" spans="1:7" ht="63.75" thickBot="1" x14ac:dyDescent="0.3">
      <c r="A221" s="63" t="s">
        <v>381</v>
      </c>
      <c r="B221" s="51" t="s">
        <v>174</v>
      </c>
      <c r="C221" s="69" t="s">
        <v>188</v>
      </c>
      <c r="D221" s="57">
        <v>281</v>
      </c>
      <c r="E221" s="16">
        <v>273.20999999999998</v>
      </c>
      <c r="F221" s="13">
        <v>281</v>
      </c>
      <c r="G221" s="1">
        <f t="shared" si="2"/>
        <v>102.85128655612898</v>
      </c>
    </row>
    <row r="222" spans="1:7" ht="63.75" thickBot="1" x14ac:dyDescent="0.3">
      <c r="A222" s="63" t="s">
        <v>382</v>
      </c>
      <c r="B222" s="51" t="s">
        <v>174</v>
      </c>
      <c r="C222" s="69" t="s">
        <v>187</v>
      </c>
      <c r="D222" s="57">
        <v>257</v>
      </c>
      <c r="E222" s="16">
        <v>249.89</v>
      </c>
      <c r="F222" s="13">
        <v>257</v>
      </c>
      <c r="G222" s="1">
        <f t="shared" si="2"/>
        <v>102.84525191084077</v>
      </c>
    </row>
    <row r="223" spans="1:7" ht="63.75" thickBot="1" x14ac:dyDescent="0.3">
      <c r="A223" s="63" t="s">
        <v>383</v>
      </c>
      <c r="B223" s="51" t="s">
        <v>174</v>
      </c>
      <c r="C223" s="69" t="s">
        <v>117</v>
      </c>
      <c r="D223" s="57">
        <v>264</v>
      </c>
      <c r="E223" s="16">
        <v>256.55</v>
      </c>
      <c r="F223" s="13">
        <v>256.55</v>
      </c>
      <c r="G223" s="1">
        <f t="shared" si="2"/>
        <v>100</v>
      </c>
    </row>
    <row r="224" spans="1:7" ht="63.75" thickBot="1" x14ac:dyDescent="0.3">
      <c r="A224" s="63" t="s">
        <v>384</v>
      </c>
      <c r="B224" s="51" t="s">
        <v>174</v>
      </c>
      <c r="C224" s="69" t="s">
        <v>118</v>
      </c>
      <c r="D224" s="57">
        <v>312</v>
      </c>
      <c r="E224" s="16">
        <v>303.19</v>
      </c>
      <c r="F224" s="13">
        <v>303.19</v>
      </c>
      <c r="G224" s="1">
        <f t="shared" si="2"/>
        <v>100</v>
      </c>
    </row>
    <row r="225" spans="1:7" ht="63.75" thickBot="1" x14ac:dyDescent="0.3">
      <c r="A225" s="63" t="s">
        <v>385</v>
      </c>
      <c r="B225" s="51" t="s">
        <v>174</v>
      </c>
      <c r="C225" s="69" t="s">
        <v>119</v>
      </c>
      <c r="D225" s="57">
        <v>243</v>
      </c>
      <c r="E225" s="16">
        <v>236.56</v>
      </c>
      <c r="F225" s="13">
        <v>244</v>
      </c>
      <c r="G225" s="1">
        <f t="shared" ref="G225:G296" si="3">F225/E225*100</f>
        <v>103.14507947243827</v>
      </c>
    </row>
    <row r="226" spans="1:7" ht="63.75" thickBot="1" x14ac:dyDescent="0.3">
      <c r="A226" s="63" t="s">
        <v>386</v>
      </c>
      <c r="B226" s="51" t="s">
        <v>174</v>
      </c>
      <c r="C226" s="69" t="s">
        <v>120</v>
      </c>
      <c r="D226" s="57">
        <v>257</v>
      </c>
      <c r="E226" s="16">
        <v>249.89</v>
      </c>
      <c r="F226" s="13">
        <v>257</v>
      </c>
      <c r="G226" s="1">
        <f t="shared" si="3"/>
        <v>102.84525191084077</v>
      </c>
    </row>
    <row r="227" spans="1:7" ht="63.75" thickBot="1" x14ac:dyDescent="0.3">
      <c r="A227" s="63" t="s">
        <v>387</v>
      </c>
      <c r="B227" s="51" t="s">
        <v>174</v>
      </c>
      <c r="C227" s="69" t="s">
        <v>121</v>
      </c>
      <c r="D227" s="57">
        <v>384</v>
      </c>
      <c r="E227" s="16">
        <v>373.16</v>
      </c>
      <c r="F227" s="13">
        <v>384</v>
      </c>
      <c r="G227" s="1">
        <f t="shared" si="3"/>
        <v>102.90492014149426</v>
      </c>
    </row>
    <row r="228" spans="1:7" ht="63.75" thickBot="1" x14ac:dyDescent="0.3">
      <c r="A228" s="63" t="s">
        <v>388</v>
      </c>
      <c r="B228" s="51" t="s">
        <v>174</v>
      </c>
      <c r="C228" s="69" t="s">
        <v>122</v>
      </c>
      <c r="D228" s="57">
        <v>181</v>
      </c>
      <c r="E228" s="16">
        <v>176.59</v>
      </c>
      <c r="F228" s="13">
        <v>176.59</v>
      </c>
      <c r="G228" s="1">
        <f t="shared" si="3"/>
        <v>100</v>
      </c>
    </row>
    <row r="229" spans="1:7" ht="63.75" thickBot="1" x14ac:dyDescent="0.3">
      <c r="A229" s="63" t="s">
        <v>389</v>
      </c>
      <c r="B229" s="51" t="s">
        <v>174</v>
      </c>
      <c r="C229" s="69" t="s">
        <v>123</v>
      </c>
      <c r="D229" s="57">
        <v>277</v>
      </c>
      <c r="E229" s="16">
        <v>269.88</v>
      </c>
      <c r="F229" s="13">
        <v>278</v>
      </c>
      <c r="G229" s="1">
        <f t="shared" si="3"/>
        <v>103.00874462724174</v>
      </c>
    </row>
    <row r="230" spans="1:7" ht="63.75" thickBot="1" x14ac:dyDescent="0.3">
      <c r="A230" s="63" t="s">
        <v>390</v>
      </c>
      <c r="B230" s="51" t="s">
        <v>174</v>
      </c>
      <c r="C230" s="69" t="s">
        <v>124</v>
      </c>
      <c r="D230" s="57">
        <v>302</v>
      </c>
      <c r="E230" s="16">
        <v>293.2</v>
      </c>
      <c r="F230" s="13">
        <v>310</v>
      </c>
      <c r="G230" s="1">
        <f t="shared" si="3"/>
        <v>105.72987721691678</v>
      </c>
    </row>
    <row r="231" spans="1:7" ht="63.75" thickBot="1" x14ac:dyDescent="0.3">
      <c r="A231" s="63" t="s">
        <v>391</v>
      </c>
      <c r="B231" s="51" t="s">
        <v>174</v>
      </c>
      <c r="C231" s="69" t="s">
        <v>125</v>
      </c>
      <c r="D231" s="57">
        <v>202</v>
      </c>
      <c r="E231" s="16">
        <v>196.58</v>
      </c>
      <c r="F231" s="13">
        <v>202</v>
      </c>
      <c r="G231" s="1">
        <f t="shared" si="3"/>
        <v>102.75714721741784</v>
      </c>
    </row>
    <row r="232" spans="1:7" ht="63.75" thickBot="1" x14ac:dyDescent="0.3">
      <c r="A232" s="63" t="s">
        <v>392</v>
      </c>
      <c r="B232" s="51" t="s">
        <v>174</v>
      </c>
      <c r="C232" s="69" t="s">
        <v>126</v>
      </c>
      <c r="D232" s="57">
        <v>120</v>
      </c>
      <c r="E232" s="15">
        <v>116.61</v>
      </c>
      <c r="F232" s="12">
        <v>220</v>
      </c>
      <c r="G232" s="3">
        <f t="shared" si="3"/>
        <v>188.66306491724552</v>
      </c>
    </row>
    <row r="233" spans="1:7" ht="63.75" thickBot="1" x14ac:dyDescent="0.3">
      <c r="A233" s="63" t="s">
        <v>393</v>
      </c>
      <c r="B233" s="51" t="s">
        <v>174</v>
      </c>
      <c r="C233" s="69" t="s">
        <v>23</v>
      </c>
      <c r="D233" s="57">
        <v>65</v>
      </c>
      <c r="E233" s="16">
        <v>63.3</v>
      </c>
      <c r="F233" s="13">
        <v>63.3</v>
      </c>
      <c r="G233" s="1">
        <f t="shared" si="3"/>
        <v>100</v>
      </c>
    </row>
    <row r="234" spans="1:7" ht="63.75" thickBot="1" x14ac:dyDescent="0.3">
      <c r="A234" s="63" t="s">
        <v>394</v>
      </c>
      <c r="B234" s="51" t="s">
        <v>174</v>
      </c>
      <c r="C234" s="69" t="s">
        <v>127</v>
      </c>
      <c r="D234" s="57">
        <v>123</v>
      </c>
      <c r="E234" s="16">
        <v>119.94</v>
      </c>
      <c r="F234" s="13">
        <v>119.94</v>
      </c>
      <c r="G234" s="1">
        <f t="shared" si="3"/>
        <v>100</v>
      </c>
    </row>
    <row r="235" spans="1:7" ht="63.75" thickBot="1" x14ac:dyDescent="0.3">
      <c r="A235" s="63" t="s">
        <v>395</v>
      </c>
      <c r="B235" s="51" t="s">
        <v>174</v>
      </c>
      <c r="C235" s="69" t="s">
        <v>87</v>
      </c>
      <c r="D235" s="57">
        <v>181</v>
      </c>
      <c r="E235" s="16">
        <v>176.59</v>
      </c>
      <c r="F235" s="13">
        <v>176.59</v>
      </c>
      <c r="G235" s="1">
        <f t="shared" si="3"/>
        <v>100</v>
      </c>
    </row>
    <row r="236" spans="1:7" ht="16.5" thickBot="1" x14ac:dyDescent="0.3">
      <c r="A236" s="87" t="s">
        <v>176</v>
      </c>
      <c r="B236" s="87"/>
      <c r="C236" s="87"/>
      <c r="D236" s="87"/>
      <c r="E236" s="16"/>
      <c r="F236" s="13"/>
    </row>
    <row r="237" spans="1:7" ht="16.5" thickBot="1" x14ac:dyDescent="0.3">
      <c r="A237" s="63" t="s">
        <v>396</v>
      </c>
      <c r="B237" s="51" t="s">
        <v>176</v>
      </c>
      <c r="C237" s="69" t="s">
        <v>24</v>
      </c>
      <c r="D237" s="57">
        <v>75</v>
      </c>
      <c r="E237" s="15">
        <v>73.3</v>
      </c>
      <c r="F237" s="12">
        <v>100</v>
      </c>
      <c r="G237" s="3">
        <f t="shared" si="3"/>
        <v>136.4256480218281</v>
      </c>
    </row>
    <row r="238" spans="1:7" ht="16.5" thickBot="1" x14ac:dyDescent="0.3">
      <c r="A238" s="63" t="s">
        <v>397</v>
      </c>
      <c r="B238" s="51" t="s">
        <v>176</v>
      </c>
      <c r="C238" s="69" t="s">
        <v>25</v>
      </c>
      <c r="D238" s="57">
        <v>260</v>
      </c>
      <c r="E238" s="16">
        <v>253.22</v>
      </c>
      <c r="F238" s="13">
        <v>261</v>
      </c>
      <c r="G238" s="1">
        <f t="shared" si="3"/>
        <v>103.07242713845667</v>
      </c>
    </row>
    <row r="239" spans="1:7" ht="16.5" thickBot="1" x14ac:dyDescent="0.3">
      <c r="A239" s="63" t="s">
        <v>398</v>
      </c>
      <c r="B239" s="51" t="s">
        <v>176</v>
      </c>
      <c r="C239" s="69" t="s">
        <v>128</v>
      </c>
      <c r="D239" s="57">
        <v>151</v>
      </c>
      <c r="E239" s="15">
        <v>146.6</v>
      </c>
      <c r="F239" s="12">
        <v>580</v>
      </c>
      <c r="G239" s="3">
        <f t="shared" si="3"/>
        <v>395.63437926330153</v>
      </c>
    </row>
    <row r="240" spans="1:7" ht="32.25" thickBot="1" x14ac:dyDescent="0.3">
      <c r="A240" s="63" t="s">
        <v>399</v>
      </c>
      <c r="B240" s="51" t="s">
        <v>176</v>
      </c>
      <c r="C240" s="69" t="s">
        <v>129</v>
      </c>
      <c r="D240" s="57">
        <v>483</v>
      </c>
      <c r="E240" s="16">
        <v>469.78</v>
      </c>
      <c r="F240" s="13">
        <v>484</v>
      </c>
      <c r="G240" s="1">
        <f t="shared" si="3"/>
        <v>103.02694878453744</v>
      </c>
    </row>
    <row r="241" spans="1:7" ht="16.5" thickBot="1" x14ac:dyDescent="0.3">
      <c r="A241" s="63" t="s">
        <v>400</v>
      </c>
      <c r="B241" s="51" t="s">
        <v>176</v>
      </c>
      <c r="C241" s="69" t="s">
        <v>130</v>
      </c>
      <c r="D241" s="57">
        <v>453</v>
      </c>
      <c r="E241" s="15">
        <v>439.8</v>
      </c>
      <c r="F241" s="12">
        <v>459</v>
      </c>
      <c r="G241" s="3">
        <f t="shared" si="3"/>
        <v>104.3656207366985</v>
      </c>
    </row>
    <row r="242" spans="1:7" ht="16.5" thickBot="1" x14ac:dyDescent="0.3">
      <c r="A242" s="63" t="s">
        <v>401</v>
      </c>
      <c r="B242" s="51" t="s">
        <v>176</v>
      </c>
      <c r="C242" s="69" t="s">
        <v>131</v>
      </c>
      <c r="D242" s="57">
        <v>236</v>
      </c>
      <c r="E242" s="16">
        <v>229.89</v>
      </c>
      <c r="F242" s="13">
        <v>229.89</v>
      </c>
      <c r="G242" s="1">
        <f t="shared" si="3"/>
        <v>100</v>
      </c>
    </row>
    <row r="243" spans="1:7" ht="16.5" thickBot="1" x14ac:dyDescent="0.3">
      <c r="A243" s="63" t="s">
        <v>402</v>
      </c>
      <c r="B243" s="51" t="s">
        <v>176</v>
      </c>
      <c r="C243" s="69" t="s">
        <v>9</v>
      </c>
      <c r="D243" s="57">
        <v>209</v>
      </c>
      <c r="E243" s="16">
        <v>203.24</v>
      </c>
      <c r="F243" s="13">
        <v>209</v>
      </c>
      <c r="G243" s="1">
        <f t="shared" si="3"/>
        <v>102.83408777799646</v>
      </c>
    </row>
    <row r="244" spans="1:7" ht="16.5" thickBot="1" x14ac:dyDescent="0.3">
      <c r="A244" s="63" t="s">
        <v>403</v>
      </c>
      <c r="B244" s="51" t="s">
        <v>176</v>
      </c>
      <c r="C244" s="69" t="s">
        <v>132</v>
      </c>
      <c r="D244" s="57">
        <v>350</v>
      </c>
      <c r="E244" s="16">
        <v>339.84</v>
      </c>
      <c r="F244" s="13">
        <v>350</v>
      </c>
      <c r="G244" s="1">
        <f t="shared" si="3"/>
        <v>102.98964218455744</v>
      </c>
    </row>
    <row r="245" spans="1:7" ht="32.25" thickBot="1" x14ac:dyDescent="0.3">
      <c r="A245" s="63" t="s">
        <v>404</v>
      </c>
      <c r="B245" s="51" t="s">
        <v>176</v>
      </c>
      <c r="C245" s="69" t="s">
        <v>133</v>
      </c>
      <c r="D245" s="57">
        <v>247</v>
      </c>
      <c r="E245" s="16">
        <v>239.89</v>
      </c>
      <c r="F245" s="13">
        <v>247</v>
      </c>
      <c r="G245" s="1">
        <f t="shared" si="3"/>
        <v>102.96385843511611</v>
      </c>
    </row>
    <row r="246" spans="1:7" ht="16.5" thickBot="1" x14ac:dyDescent="0.3">
      <c r="A246" s="63" t="s">
        <v>405</v>
      </c>
      <c r="B246" s="51" t="s">
        <v>176</v>
      </c>
      <c r="C246" s="69" t="s">
        <v>134</v>
      </c>
      <c r="D246" s="57">
        <v>137</v>
      </c>
      <c r="E246" s="16">
        <v>133.27000000000001</v>
      </c>
      <c r="F246" s="13">
        <v>137</v>
      </c>
      <c r="G246" s="1">
        <f t="shared" si="3"/>
        <v>102.79882944398588</v>
      </c>
    </row>
    <row r="247" spans="1:7" ht="16.5" thickBot="1" x14ac:dyDescent="0.3">
      <c r="A247" s="63" t="s">
        <v>406</v>
      </c>
      <c r="B247" s="51" t="s">
        <v>176</v>
      </c>
      <c r="C247" s="69" t="s">
        <v>135</v>
      </c>
      <c r="D247" s="57">
        <v>209</v>
      </c>
      <c r="E247" s="16">
        <v>203.24</v>
      </c>
      <c r="F247" s="13">
        <v>209</v>
      </c>
      <c r="G247" s="1">
        <f t="shared" si="3"/>
        <v>102.83408777799646</v>
      </c>
    </row>
    <row r="248" spans="1:7" ht="16.5" thickBot="1" x14ac:dyDescent="0.3">
      <c r="A248" s="63" t="s">
        <v>407</v>
      </c>
      <c r="B248" s="51" t="s">
        <v>176</v>
      </c>
      <c r="C248" s="69" t="s">
        <v>136</v>
      </c>
      <c r="D248" s="57">
        <v>236</v>
      </c>
      <c r="E248" s="16">
        <v>229.89</v>
      </c>
      <c r="F248" s="13">
        <v>237</v>
      </c>
      <c r="G248" s="1">
        <f t="shared" si="3"/>
        <v>103.09278350515466</v>
      </c>
    </row>
    <row r="249" spans="1:7" ht="16.5" thickBot="1" x14ac:dyDescent="0.3">
      <c r="A249" s="63" t="s">
        <v>408</v>
      </c>
      <c r="B249" s="51" t="s">
        <v>176</v>
      </c>
      <c r="C249" s="69" t="s">
        <v>137</v>
      </c>
      <c r="D249" s="57">
        <v>216</v>
      </c>
      <c r="E249" s="16">
        <v>209.9</v>
      </c>
      <c r="F249" s="13">
        <v>216</v>
      </c>
      <c r="G249" s="1">
        <f t="shared" si="3"/>
        <v>102.90614578370652</v>
      </c>
    </row>
    <row r="250" spans="1:7" ht="16.5" thickBot="1" x14ac:dyDescent="0.3">
      <c r="A250" s="63" t="s">
        <v>409</v>
      </c>
      <c r="B250" s="51" t="s">
        <v>176</v>
      </c>
      <c r="C250" s="69" t="s">
        <v>16</v>
      </c>
      <c r="D250" s="57">
        <v>274</v>
      </c>
      <c r="E250" s="16">
        <v>266.54000000000002</v>
      </c>
      <c r="F250" s="13">
        <v>266.54000000000002</v>
      </c>
      <c r="G250" s="1">
        <f t="shared" si="3"/>
        <v>100</v>
      </c>
    </row>
    <row r="251" spans="1:7" ht="32.25" thickBot="1" x14ac:dyDescent="0.3">
      <c r="A251" s="63" t="s">
        <v>410</v>
      </c>
      <c r="B251" s="51" t="s">
        <v>176</v>
      </c>
      <c r="C251" s="69" t="s">
        <v>138</v>
      </c>
      <c r="D251" s="57">
        <v>123</v>
      </c>
      <c r="E251" s="16">
        <v>119.94</v>
      </c>
      <c r="F251" s="13">
        <v>124</v>
      </c>
      <c r="G251" s="1">
        <f t="shared" si="3"/>
        <v>103.38502584625647</v>
      </c>
    </row>
    <row r="252" spans="1:7" ht="16.5" thickBot="1" x14ac:dyDescent="0.3">
      <c r="A252" s="63" t="s">
        <v>411</v>
      </c>
      <c r="B252" s="51" t="s">
        <v>176</v>
      </c>
      <c r="C252" s="69" t="s">
        <v>20</v>
      </c>
      <c r="D252" s="57">
        <v>181</v>
      </c>
      <c r="E252" s="15">
        <v>176.59</v>
      </c>
      <c r="F252" s="12">
        <v>580</v>
      </c>
      <c r="G252" s="3">
        <f t="shared" si="3"/>
        <v>328.44441927628969</v>
      </c>
    </row>
    <row r="253" spans="1:7" ht="16.5" thickBot="1" x14ac:dyDescent="0.3">
      <c r="A253" s="63" t="s">
        <v>412</v>
      </c>
      <c r="B253" s="51" t="s">
        <v>176</v>
      </c>
      <c r="C253" s="69" t="s">
        <v>139</v>
      </c>
      <c r="D253" s="57">
        <v>384</v>
      </c>
      <c r="E253" s="16">
        <v>373.16</v>
      </c>
      <c r="F253" s="13">
        <v>384</v>
      </c>
      <c r="G253" s="1">
        <f t="shared" si="3"/>
        <v>102.90492014149426</v>
      </c>
    </row>
    <row r="254" spans="1:7" ht="32.25" thickBot="1" x14ac:dyDescent="0.3">
      <c r="A254" s="63" t="s">
        <v>413</v>
      </c>
      <c r="B254" s="51" t="s">
        <v>176</v>
      </c>
      <c r="C254" s="69" t="s">
        <v>140</v>
      </c>
      <c r="D254" s="57">
        <v>240</v>
      </c>
      <c r="E254" s="16">
        <v>233.23</v>
      </c>
      <c r="F254" s="13">
        <v>240</v>
      </c>
      <c r="G254" s="1">
        <f t="shared" si="3"/>
        <v>102.90271405908331</v>
      </c>
    </row>
    <row r="255" spans="1:7" ht="16.5" thickBot="1" x14ac:dyDescent="0.3">
      <c r="A255" s="63" t="s">
        <v>414</v>
      </c>
      <c r="B255" s="51" t="s">
        <v>176</v>
      </c>
      <c r="C255" s="69" t="s">
        <v>141</v>
      </c>
      <c r="D255" s="57">
        <v>123</v>
      </c>
      <c r="E255" s="16">
        <v>119.94</v>
      </c>
      <c r="F255" s="13">
        <v>124</v>
      </c>
      <c r="G255" s="1">
        <f t="shared" si="3"/>
        <v>103.38502584625647</v>
      </c>
    </row>
    <row r="256" spans="1:7" ht="16.5" thickBot="1" x14ac:dyDescent="0.3">
      <c r="A256" s="63" t="s">
        <v>415</v>
      </c>
      <c r="B256" s="51" t="s">
        <v>176</v>
      </c>
      <c r="C256" s="69" t="s">
        <v>8</v>
      </c>
      <c r="D256" s="57">
        <v>291</v>
      </c>
      <c r="E256" s="16">
        <v>283.2</v>
      </c>
      <c r="F256" s="13">
        <v>300</v>
      </c>
      <c r="G256" s="1">
        <f t="shared" si="3"/>
        <v>105.93220338983052</v>
      </c>
    </row>
    <row r="257" spans="1:9" ht="16.5" thickBot="1" x14ac:dyDescent="0.3">
      <c r="A257" s="63" t="s">
        <v>416</v>
      </c>
      <c r="B257" s="51" t="s">
        <v>176</v>
      </c>
      <c r="C257" s="69" t="s">
        <v>142</v>
      </c>
      <c r="D257" s="57">
        <v>123</v>
      </c>
      <c r="E257" s="16">
        <v>119.94</v>
      </c>
      <c r="F257" s="13">
        <v>124</v>
      </c>
      <c r="G257" s="1">
        <f t="shared" si="3"/>
        <v>103.38502584625647</v>
      </c>
    </row>
    <row r="258" spans="1:9" customFormat="1" ht="35.25" customHeight="1" x14ac:dyDescent="0.25">
      <c r="A258" s="64" t="s">
        <v>474</v>
      </c>
      <c r="B258" s="10" t="s">
        <v>176</v>
      </c>
      <c r="C258" s="70" t="s">
        <v>468</v>
      </c>
      <c r="D258" s="57">
        <v>658</v>
      </c>
      <c r="E258" s="17">
        <v>640</v>
      </c>
      <c r="F258">
        <v>1.92</v>
      </c>
      <c r="G258">
        <f>ROUND((F258*H258),)</f>
        <v>640</v>
      </c>
      <c r="H258" s="4">
        <v>333.18</v>
      </c>
      <c r="I258">
        <f>F258*H258</f>
        <v>639.7056</v>
      </c>
    </row>
    <row r="259" spans="1:9" customFormat="1" ht="16.5" thickBot="1" x14ac:dyDescent="0.3">
      <c r="A259" s="88" t="s">
        <v>177</v>
      </c>
      <c r="B259" s="88"/>
      <c r="C259" s="88"/>
      <c r="D259" s="88"/>
      <c r="E259" s="17"/>
      <c r="H259" s="4"/>
    </row>
    <row r="260" spans="1:9" ht="48" thickBot="1" x14ac:dyDescent="0.3">
      <c r="A260" s="63" t="s">
        <v>417</v>
      </c>
      <c r="B260" s="51" t="s">
        <v>177</v>
      </c>
      <c r="C260" s="69" t="s">
        <v>2</v>
      </c>
      <c r="D260" s="57">
        <v>75</v>
      </c>
      <c r="E260" s="15">
        <v>73.3</v>
      </c>
      <c r="F260" s="12">
        <v>100</v>
      </c>
      <c r="G260" s="3">
        <f t="shared" si="3"/>
        <v>136.4256480218281</v>
      </c>
    </row>
    <row r="261" spans="1:9" ht="48" thickBot="1" x14ac:dyDescent="0.3">
      <c r="A261" s="63" t="s">
        <v>418</v>
      </c>
      <c r="B261" s="51" t="s">
        <v>177</v>
      </c>
      <c r="C261" s="69" t="s">
        <v>143</v>
      </c>
      <c r="D261" s="57">
        <v>120</v>
      </c>
      <c r="E261" s="16">
        <v>116.61</v>
      </c>
      <c r="F261" s="13">
        <v>120</v>
      </c>
      <c r="G261" s="1">
        <f t="shared" si="3"/>
        <v>102.90712631849756</v>
      </c>
    </row>
    <row r="262" spans="1:9" ht="48" thickBot="1" x14ac:dyDescent="0.3">
      <c r="A262" s="63" t="s">
        <v>419</v>
      </c>
      <c r="B262" s="51" t="s">
        <v>177</v>
      </c>
      <c r="C262" s="69" t="s">
        <v>55</v>
      </c>
      <c r="D262" s="57">
        <v>82</v>
      </c>
      <c r="E262" s="16">
        <v>79.959999999999994</v>
      </c>
      <c r="F262" s="13">
        <v>79.959999999999994</v>
      </c>
      <c r="G262" s="1">
        <f t="shared" si="3"/>
        <v>100</v>
      </c>
    </row>
    <row r="263" spans="1:9" ht="48" thickBot="1" x14ac:dyDescent="0.3">
      <c r="A263" s="63" t="s">
        <v>420</v>
      </c>
      <c r="B263" s="51" t="s">
        <v>177</v>
      </c>
      <c r="C263" s="69" t="s">
        <v>8</v>
      </c>
      <c r="D263" s="57">
        <v>291</v>
      </c>
      <c r="E263" s="15">
        <v>283.2</v>
      </c>
      <c r="F263" s="12">
        <v>330</v>
      </c>
      <c r="G263" s="3">
        <f t="shared" si="3"/>
        <v>116.52542372881356</v>
      </c>
    </row>
    <row r="264" spans="1:9" ht="48" thickBot="1" x14ac:dyDescent="0.3">
      <c r="A264" s="63" t="s">
        <v>421</v>
      </c>
      <c r="B264" s="51" t="s">
        <v>177</v>
      </c>
      <c r="C264" s="69" t="s">
        <v>62</v>
      </c>
      <c r="D264" s="57">
        <v>274</v>
      </c>
      <c r="E264" s="16">
        <v>266.54000000000002</v>
      </c>
      <c r="F264" s="13">
        <v>275</v>
      </c>
      <c r="G264" s="1">
        <f t="shared" si="3"/>
        <v>103.17400765363547</v>
      </c>
    </row>
    <row r="265" spans="1:9" ht="48" thickBot="1" x14ac:dyDescent="0.3">
      <c r="A265" s="63" t="s">
        <v>422</v>
      </c>
      <c r="B265" s="51" t="s">
        <v>177</v>
      </c>
      <c r="C265" s="69" t="s">
        <v>50</v>
      </c>
      <c r="D265" s="57">
        <v>236</v>
      </c>
      <c r="E265" s="16">
        <v>229.89</v>
      </c>
      <c r="F265" s="13">
        <v>237</v>
      </c>
      <c r="G265" s="1">
        <f t="shared" si="3"/>
        <v>103.09278350515466</v>
      </c>
    </row>
    <row r="266" spans="1:9" customFormat="1" ht="47.25" x14ac:dyDescent="0.25">
      <c r="A266" s="64" t="s">
        <v>475</v>
      </c>
      <c r="B266" s="51" t="s">
        <v>177</v>
      </c>
      <c r="C266" s="70" t="s">
        <v>468</v>
      </c>
      <c r="D266" s="57">
        <v>658</v>
      </c>
      <c r="E266" s="17">
        <v>640</v>
      </c>
      <c r="F266">
        <v>1.92</v>
      </c>
      <c r="G266">
        <f>ROUND((F266*H266),)</f>
        <v>640</v>
      </c>
      <c r="H266" s="4">
        <v>333.18</v>
      </c>
      <c r="I266">
        <f>F266*H266</f>
        <v>639.7056</v>
      </c>
    </row>
    <row r="267" spans="1:9" customFormat="1" ht="16.5" thickBot="1" x14ac:dyDescent="0.3">
      <c r="A267" s="88" t="s">
        <v>178</v>
      </c>
      <c r="B267" s="88"/>
      <c r="C267" s="88"/>
      <c r="D267" s="88"/>
      <c r="E267" s="17"/>
      <c r="H267" s="4"/>
    </row>
    <row r="268" spans="1:9" ht="32.25" thickBot="1" x14ac:dyDescent="0.3">
      <c r="A268" s="63" t="s">
        <v>423</v>
      </c>
      <c r="B268" s="51" t="s">
        <v>178</v>
      </c>
      <c r="C268" s="69" t="s">
        <v>2</v>
      </c>
      <c r="D268" s="57">
        <v>75</v>
      </c>
      <c r="E268" s="15">
        <v>73.3</v>
      </c>
      <c r="F268" s="12">
        <v>100</v>
      </c>
      <c r="G268" s="3">
        <f t="shared" si="3"/>
        <v>136.4256480218281</v>
      </c>
    </row>
    <row r="269" spans="1:9" ht="32.25" thickBot="1" x14ac:dyDescent="0.3">
      <c r="A269" s="63" t="s">
        <v>424</v>
      </c>
      <c r="B269" s="51" t="s">
        <v>178</v>
      </c>
      <c r="C269" s="69" t="s">
        <v>131</v>
      </c>
      <c r="D269" s="57">
        <v>236</v>
      </c>
      <c r="E269" s="16">
        <v>229.89</v>
      </c>
      <c r="F269" s="13">
        <v>237</v>
      </c>
      <c r="G269" s="1">
        <f t="shared" si="3"/>
        <v>103.09278350515466</v>
      </c>
    </row>
    <row r="270" spans="1:9" ht="32.25" thickBot="1" x14ac:dyDescent="0.3">
      <c r="A270" s="63" t="s">
        <v>425</v>
      </c>
      <c r="B270" s="51" t="s">
        <v>178</v>
      </c>
      <c r="C270" s="69" t="s">
        <v>9</v>
      </c>
      <c r="D270" s="57">
        <v>205</v>
      </c>
      <c r="E270" s="16">
        <v>199.91</v>
      </c>
      <c r="F270" s="13">
        <v>206</v>
      </c>
      <c r="G270" s="1">
        <f t="shared" si="3"/>
        <v>103.0463708668901</v>
      </c>
    </row>
    <row r="271" spans="1:9" ht="32.25" thickBot="1" x14ac:dyDescent="0.3">
      <c r="A271" s="63" t="s">
        <v>426</v>
      </c>
      <c r="B271" s="51" t="s">
        <v>178</v>
      </c>
      <c r="C271" s="69" t="s">
        <v>144</v>
      </c>
      <c r="D271" s="57">
        <v>137</v>
      </c>
      <c r="E271" s="15">
        <v>133.27000000000001</v>
      </c>
      <c r="F271" s="12">
        <v>180</v>
      </c>
      <c r="G271" s="3">
        <f t="shared" si="3"/>
        <v>135.06415547385006</v>
      </c>
    </row>
    <row r="272" spans="1:9" ht="32.25" thickBot="1" x14ac:dyDescent="0.3">
      <c r="A272" s="63" t="s">
        <v>427</v>
      </c>
      <c r="B272" s="51" t="s">
        <v>178</v>
      </c>
      <c r="C272" s="69" t="s">
        <v>145</v>
      </c>
      <c r="D272" s="57">
        <v>154</v>
      </c>
      <c r="E272" s="16">
        <v>149.93</v>
      </c>
      <c r="F272" s="13">
        <v>154</v>
      </c>
      <c r="G272" s="1">
        <f t="shared" si="3"/>
        <v>102.71460014673515</v>
      </c>
    </row>
    <row r="273" spans="1:7" ht="32.25" thickBot="1" x14ac:dyDescent="0.3">
      <c r="A273" s="63" t="s">
        <v>428</v>
      </c>
      <c r="B273" s="51" t="s">
        <v>178</v>
      </c>
      <c r="C273" s="69" t="s">
        <v>3</v>
      </c>
      <c r="D273" s="57">
        <v>181</v>
      </c>
      <c r="E273" s="16">
        <v>176.59</v>
      </c>
      <c r="F273" s="13">
        <v>176.59</v>
      </c>
      <c r="G273" s="1">
        <f t="shared" si="3"/>
        <v>100</v>
      </c>
    </row>
    <row r="274" spans="1:7" ht="32.25" thickBot="1" x14ac:dyDescent="0.3">
      <c r="A274" s="63" t="s">
        <v>429</v>
      </c>
      <c r="B274" s="51" t="s">
        <v>178</v>
      </c>
      <c r="C274" s="69" t="s">
        <v>22</v>
      </c>
      <c r="D274" s="57">
        <v>123</v>
      </c>
      <c r="E274" s="16">
        <v>119.94</v>
      </c>
      <c r="F274" s="13">
        <v>124</v>
      </c>
      <c r="G274" s="1">
        <f t="shared" si="3"/>
        <v>103.38502584625647</v>
      </c>
    </row>
    <row r="275" spans="1:7" ht="32.25" thickBot="1" x14ac:dyDescent="0.3">
      <c r="A275" s="63" t="s">
        <v>430</v>
      </c>
      <c r="B275" s="51" t="s">
        <v>178</v>
      </c>
      <c r="C275" s="69" t="s">
        <v>23</v>
      </c>
      <c r="D275" s="57">
        <v>65</v>
      </c>
      <c r="E275" s="15">
        <v>63.3</v>
      </c>
      <c r="F275" s="12">
        <v>67</v>
      </c>
      <c r="G275" s="3">
        <f t="shared" si="3"/>
        <v>105.84518167456555</v>
      </c>
    </row>
    <row r="276" spans="1:7" ht="32.25" thickBot="1" x14ac:dyDescent="0.3">
      <c r="A276" s="63" t="s">
        <v>431</v>
      </c>
      <c r="B276" s="51" t="s">
        <v>178</v>
      </c>
      <c r="C276" s="69" t="s">
        <v>141</v>
      </c>
      <c r="D276" s="57">
        <v>123</v>
      </c>
      <c r="E276" s="16">
        <v>119.94</v>
      </c>
      <c r="F276" s="13">
        <v>124</v>
      </c>
      <c r="G276" s="1">
        <f t="shared" si="3"/>
        <v>103.38502584625647</v>
      </c>
    </row>
    <row r="277" spans="1:7" ht="16.5" thickBot="1" x14ac:dyDescent="0.3">
      <c r="A277" s="87" t="s">
        <v>179</v>
      </c>
      <c r="B277" s="87"/>
      <c r="C277" s="87"/>
      <c r="D277" s="87"/>
      <c r="E277" s="16"/>
      <c r="F277" s="13"/>
    </row>
    <row r="278" spans="1:7" ht="32.25" thickBot="1" x14ac:dyDescent="0.3">
      <c r="A278" s="63" t="s">
        <v>432</v>
      </c>
      <c r="B278" s="51" t="s">
        <v>179</v>
      </c>
      <c r="C278" s="69" t="s">
        <v>2</v>
      </c>
      <c r="D278" s="57">
        <v>75</v>
      </c>
      <c r="E278" s="15">
        <v>73.3</v>
      </c>
      <c r="F278" s="12">
        <v>100</v>
      </c>
      <c r="G278" s="3">
        <f t="shared" si="3"/>
        <v>136.4256480218281</v>
      </c>
    </row>
    <row r="279" spans="1:7" ht="32.25" thickBot="1" x14ac:dyDescent="0.3">
      <c r="A279" s="63" t="s">
        <v>433</v>
      </c>
      <c r="B279" s="51" t="s">
        <v>179</v>
      </c>
      <c r="C279" s="69" t="s">
        <v>146</v>
      </c>
      <c r="D279" s="57">
        <v>126</v>
      </c>
      <c r="E279" s="16">
        <v>123.28</v>
      </c>
      <c r="F279" s="13">
        <v>123.28</v>
      </c>
      <c r="G279" s="1">
        <f t="shared" si="3"/>
        <v>100</v>
      </c>
    </row>
    <row r="280" spans="1:7" ht="16.5" thickBot="1" x14ac:dyDescent="0.3">
      <c r="A280" s="87" t="s">
        <v>180</v>
      </c>
      <c r="B280" s="87"/>
      <c r="C280" s="87"/>
      <c r="D280" s="87"/>
      <c r="E280" s="16"/>
      <c r="F280" s="13"/>
    </row>
    <row r="281" spans="1:7" ht="32.25" thickBot="1" x14ac:dyDescent="0.3">
      <c r="A281" s="63" t="s">
        <v>434</v>
      </c>
      <c r="B281" s="51" t="s">
        <v>180</v>
      </c>
      <c r="C281" s="69" t="s">
        <v>2</v>
      </c>
      <c r="D281" s="57">
        <v>75</v>
      </c>
      <c r="E281" s="15">
        <v>73.3</v>
      </c>
      <c r="F281" s="12">
        <v>100</v>
      </c>
      <c r="G281" s="3">
        <f t="shared" si="3"/>
        <v>136.4256480218281</v>
      </c>
    </row>
    <row r="282" spans="1:7" ht="32.25" thickBot="1" x14ac:dyDescent="0.3">
      <c r="A282" s="63" t="s">
        <v>435</v>
      </c>
      <c r="B282" s="51" t="s">
        <v>180</v>
      </c>
      <c r="C282" s="69" t="s">
        <v>147</v>
      </c>
      <c r="D282" s="57">
        <v>151</v>
      </c>
      <c r="E282" s="16">
        <v>146.6</v>
      </c>
      <c r="F282" s="13">
        <v>151</v>
      </c>
      <c r="G282" s="1">
        <f t="shared" si="3"/>
        <v>103.00136425648023</v>
      </c>
    </row>
    <row r="283" spans="1:7" ht="32.25" thickBot="1" x14ac:dyDescent="0.3">
      <c r="A283" s="63" t="s">
        <v>436</v>
      </c>
      <c r="B283" s="51" t="s">
        <v>180</v>
      </c>
      <c r="C283" s="69" t="s">
        <v>29</v>
      </c>
      <c r="D283" s="57">
        <v>236</v>
      </c>
      <c r="E283" s="16">
        <v>229.89</v>
      </c>
      <c r="F283" s="13">
        <v>237</v>
      </c>
      <c r="G283" s="1">
        <f t="shared" si="3"/>
        <v>103.09278350515466</v>
      </c>
    </row>
    <row r="284" spans="1:7" ht="32.25" thickBot="1" x14ac:dyDescent="0.3">
      <c r="A284" s="63" t="s">
        <v>437</v>
      </c>
      <c r="B284" s="51" t="s">
        <v>180</v>
      </c>
      <c r="C284" s="69" t="s">
        <v>50</v>
      </c>
      <c r="D284" s="57">
        <v>236</v>
      </c>
      <c r="E284" s="16">
        <v>229.89</v>
      </c>
      <c r="F284" s="13">
        <v>237</v>
      </c>
      <c r="G284" s="1">
        <f t="shared" si="3"/>
        <v>103.09278350515466</v>
      </c>
    </row>
    <row r="285" spans="1:7" ht="32.25" thickBot="1" x14ac:dyDescent="0.3">
      <c r="A285" s="63" t="s">
        <v>438</v>
      </c>
      <c r="B285" s="51" t="s">
        <v>180</v>
      </c>
      <c r="C285" s="69" t="s">
        <v>8</v>
      </c>
      <c r="D285" s="57">
        <v>192</v>
      </c>
      <c r="E285" s="16">
        <v>186.58</v>
      </c>
      <c r="F285" s="13">
        <v>250</v>
      </c>
      <c r="G285" s="1">
        <f t="shared" si="3"/>
        <v>133.99078143423731</v>
      </c>
    </row>
    <row r="286" spans="1:7" ht="32.25" thickBot="1" x14ac:dyDescent="0.3">
      <c r="A286" s="63" t="s">
        <v>439</v>
      </c>
      <c r="B286" s="51" t="s">
        <v>180</v>
      </c>
      <c r="C286" s="69" t="s">
        <v>63</v>
      </c>
      <c r="D286" s="57">
        <v>233</v>
      </c>
      <c r="E286" s="16">
        <v>226.56</v>
      </c>
      <c r="F286" s="13">
        <v>233</v>
      </c>
      <c r="G286" s="1">
        <f t="shared" si="3"/>
        <v>102.8425141242938</v>
      </c>
    </row>
    <row r="287" spans="1:7" ht="32.25" thickBot="1" x14ac:dyDescent="0.3">
      <c r="A287" s="63" t="s">
        <v>440</v>
      </c>
      <c r="B287" s="51" t="s">
        <v>180</v>
      </c>
      <c r="C287" s="69" t="s">
        <v>5</v>
      </c>
      <c r="D287" s="57">
        <v>236</v>
      </c>
      <c r="E287" s="15">
        <v>229.89</v>
      </c>
      <c r="F287" s="12">
        <v>650</v>
      </c>
      <c r="G287" s="3">
        <f t="shared" si="3"/>
        <v>282.74392100569838</v>
      </c>
    </row>
    <row r="288" spans="1:7" ht="32.25" thickBot="1" x14ac:dyDescent="0.3">
      <c r="A288" s="63" t="s">
        <v>441</v>
      </c>
      <c r="B288" s="51" t="s">
        <v>180</v>
      </c>
      <c r="C288" s="69" t="s">
        <v>46</v>
      </c>
      <c r="D288" s="57">
        <v>205</v>
      </c>
      <c r="E288" s="16">
        <v>199.91</v>
      </c>
      <c r="F288" s="13">
        <v>206</v>
      </c>
      <c r="G288" s="1">
        <f t="shared" si="3"/>
        <v>103.0463708668901</v>
      </c>
    </row>
    <row r="289" spans="1:9" ht="32.25" thickBot="1" x14ac:dyDescent="0.3">
      <c r="A289" s="63" t="s">
        <v>442</v>
      </c>
      <c r="B289" s="51" t="s">
        <v>180</v>
      </c>
      <c r="C289" s="69" t="s">
        <v>98</v>
      </c>
      <c r="D289" s="57">
        <v>181</v>
      </c>
      <c r="E289" s="16">
        <v>176.59</v>
      </c>
      <c r="F289" s="13">
        <v>182</v>
      </c>
      <c r="G289" s="1">
        <f t="shared" si="3"/>
        <v>103.06359363497366</v>
      </c>
    </row>
    <row r="290" spans="1:9" ht="16.5" thickBot="1" x14ac:dyDescent="0.3">
      <c r="A290" s="87" t="s">
        <v>183</v>
      </c>
      <c r="B290" s="87"/>
      <c r="C290" s="87"/>
      <c r="D290" s="87"/>
      <c r="E290" s="16"/>
      <c r="F290" s="13"/>
    </row>
    <row r="291" spans="1:9" ht="16.5" thickBot="1" x14ac:dyDescent="0.3">
      <c r="A291" s="63" t="s">
        <v>443</v>
      </c>
      <c r="B291" s="51" t="s">
        <v>183</v>
      </c>
      <c r="C291" s="69" t="s">
        <v>148</v>
      </c>
      <c r="D291" s="57">
        <v>212</v>
      </c>
      <c r="E291" s="16">
        <v>206.57</v>
      </c>
      <c r="F291" s="13">
        <v>206.57</v>
      </c>
      <c r="G291" s="1">
        <f t="shared" si="3"/>
        <v>100</v>
      </c>
    </row>
    <row r="292" spans="1:9" ht="16.5" thickBot="1" x14ac:dyDescent="0.3">
      <c r="A292" s="63" t="s">
        <v>444</v>
      </c>
      <c r="B292" s="51" t="s">
        <v>183</v>
      </c>
      <c r="C292" s="69" t="s">
        <v>149</v>
      </c>
      <c r="D292" s="57">
        <v>477</v>
      </c>
      <c r="E292" s="15">
        <v>463.12</v>
      </c>
      <c r="F292" s="12">
        <v>540</v>
      </c>
      <c r="G292" s="3">
        <f t="shared" si="3"/>
        <v>116.60044912765591</v>
      </c>
    </row>
    <row r="293" spans="1:9" ht="16.5" thickBot="1" x14ac:dyDescent="0.3">
      <c r="A293" s="63" t="s">
        <v>445</v>
      </c>
      <c r="B293" s="51" t="s">
        <v>183</v>
      </c>
      <c r="C293" s="69" t="s">
        <v>150</v>
      </c>
      <c r="D293" s="57">
        <v>477</v>
      </c>
      <c r="E293" s="15">
        <v>463.12</v>
      </c>
      <c r="F293" s="12">
        <v>500</v>
      </c>
      <c r="G293" s="3">
        <f t="shared" si="3"/>
        <v>107.9633788219036</v>
      </c>
    </row>
    <row r="294" spans="1:9" ht="16.5" thickBot="1" x14ac:dyDescent="0.3">
      <c r="A294" s="63" t="s">
        <v>446</v>
      </c>
      <c r="B294" s="51" t="s">
        <v>183</v>
      </c>
      <c r="C294" s="69" t="s">
        <v>151</v>
      </c>
      <c r="D294" s="57">
        <v>477</v>
      </c>
      <c r="E294" s="16">
        <v>463.12</v>
      </c>
      <c r="F294" s="13">
        <v>477</v>
      </c>
      <c r="G294" s="1">
        <f t="shared" si="3"/>
        <v>102.99706339609604</v>
      </c>
    </row>
    <row r="295" spans="1:9" ht="16.5" thickBot="1" x14ac:dyDescent="0.3">
      <c r="A295" s="63" t="s">
        <v>447</v>
      </c>
      <c r="B295" s="51" t="s">
        <v>183</v>
      </c>
      <c r="C295" s="69" t="s">
        <v>152</v>
      </c>
      <c r="D295" s="57">
        <v>223</v>
      </c>
      <c r="E295" s="15">
        <v>216.57</v>
      </c>
      <c r="F295" s="12">
        <v>300</v>
      </c>
      <c r="G295" s="3">
        <f t="shared" si="3"/>
        <v>138.52334118298936</v>
      </c>
    </row>
    <row r="296" spans="1:9" ht="16.5" thickBot="1" x14ac:dyDescent="0.3">
      <c r="A296" s="63" t="s">
        <v>448</v>
      </c>
      <c r="B296" s="51" t="s">
        <v>183</v>
      </c>
      <c r="C296" s="69" t="s">
        <v>153</v>
      </c>
      <c r="D296" s="57">
        <v>219</v>
      </c>
      <c r="E296" s="16">
        <v>213.24</v>
      </c>
      <c r="F296" s="13">
        <v>213.24</v>
      </c>
      <c r="G296" s="1">
        <f t="shared" si="3"/>
        <v>100</v>
      </c>
    </row>
    <row r="297" spans="1:9" ht="16.5" thickBot="1" x14ac:dyDescent="0.3">
      <c r="A297" s="63" t="s">
        <v>449</v>
      </c>
      <c r="B297" s="51" t="s">
        <v>183</v>
      </c>
      <c r="C297" s="69" t="s">
        <v>154</v>
      </c>
      <c r="D297" s="57">
        <v>219</v>
      </c>
      <c r="E297" s="16">
        <v>213.24</v>
      </c>
      <c r="F297" s="13">
        <v>213.24</v>
      </c>
      <c r="G297" s="1">
        <f t="shared" ref="G297:G311" si="4">F297/E297*100</f>
        <v>100</v>
      </c>
    </row>
    <row r="298" spans="1:9" ht="16.5" thickBot="1" x14ac:dyDescent="0.3">
      <c r="A298" s="63" t="s">
        <v>450</v>
      </c>
      <c r="B298" s="51" t="s">
        <v>183</v>
      </c>
      <c r="C298" s="69" t="s">
        <v>155</v>
      </c>
      <c r="D298" s="57">
        <v>380</v>
      </c>
      <c r="E298" s="15">
        <v>369.83</v>
      </c>
      <c r="F298" s="12">
        <v>415</v>
      </c>
      <c r="G298" s="3">
        <f t="shared" si="4"/>
        <v>112.2137198172133</v>
      </c>
    </row>
    <row r="299" spans="1:9" ht="16.5" thickBot="1" x14ac:dyDescent="0.3">
      <c r="A299" s="63" t="s">
        <v>451</v>
      </c>
      <c r="B299" s="51" t="s">
        <v>183</v>
      </c>
      <c r="C299" s="69" t="s">
        <v>156</v>
      </c>
      <c r="D299" s="57">
        <v>531</v>
      </c>
      <c r="E299" s="16">
        <v>516.42999999999995</v>
      </c>
      <c r="F299" s="13">
        <v>516.42999999999995</v>
      </c>
      <c r="G299" s="1">
        <f t="shared" si="4"/>
        <v>100</v>
      </c>
    </row>
    <row r="300" spans="1:9" customFormat="1" ht="34.5" customHeight="1" x14ac:dyDescent="0.25">
      <c r="A300" s="64" t="s">
        <v>476</v>
      </c>
      <c r="B300" s="10" t="s">
        <v>477</v>
      </c>
      <c r="C300" s="70" t="s">
        <v>468</v>
      </c>
      <c r="D300" s="57">
        <v>658</v>
      </c>
      <c r="E300" s="17">
        <v>640</v>
      </c>
      <c r="F300">
        <v>1.92</v>
      </c>
      <c r="G300">
        <f>ROUND((F300*H300),)</f>
        <v>640</v>
      </c>
      <c r="H300" s="4">
        <v>333.18</v>
      </c>
      <c r="I300">
        <f>F300*H300</f>
        <v>639.7056</v>
      </c>
    </row>
    <row r="301" spans="1:9" customFormat="1" ht="16.5" thickBot="1" x14ac:dyDescent="0.3">
      <c r="A301" s="88" t="s">
        <v>184</v>
      </c>
      <c r="B301" s="88"/>
      <c r="C301" s="88"/>
      <c r="D301" s="88"/>
      <c r="E301" s="17"/>
      <c r="H301" s="4"/>
    </row>
    <row r="302" spans="1:9" ht="48" thickBot="1" x14ac:dyDescent="0.3">
      <c r="A302" s="63" t="s">
        <v>452</v>
      </c>
      <c r="B302" s="51" t="s">
        <v>184</v>
      </c>
      <c r="C302" s="69" t="s">
        <v>155</v>
      </c>
      <c r="D302" s="57">
        <v>1273</v>
      </c>
      <c r="E302" s="16">
        <v>1236.0999999999999</v>
      </c>
      <c r="F302" s="13">
        <v>1273</v>
      </c>
      <c r="G302" s="1">
        <f t="shared" si="4"/>
        <v>102.98519537254269</v>
      </c>
    </row>
    <row r="303" spans="1:9" ht="48" thickBot="1" x14ac:dyDescent="0.3">
      <c r="A303" s="63" t="s">
        <v>453</v>
      </c>
      <c r="B303" s="51" t="s">
        <v>184</v>
      </c>
      <c r="C303" s="69" t="s">
        <v>162</v>
      </c>
      <c r="D303" s="57">
        <v>1273</v>
      </c>
      <c r="E303" s="16">
        <v>1236.0999999999999</v>
      </c>
      <c r="F303" s="13">
        <v>1273</v>
      </c>
      <c r="G303" s="1">
        <f t="shared" si="4"/>
        <v>102.98519537254269</v>
      </c>
    </row>
    <row r="304" spans="1:9" ht="48" thickBot="1" x14ac:dyDescent="0.3">
      <c r="A304" s="63" t="s">
        <v>454</v>
      </c>
      <c r="B304" s="51" t="s">
        <v>184</v>
      </c>
      <c r="C304" s="71" t="s">
        <v>163</v>
      </c>
      <c r="D304" s="57">
        <v>1273</v>
      </c>
      <c r="E304" s="16">
        <v>1236.0999999999999</v>
      </c>
      <c r="F304" s="13">
        <v>1273</v>
      </c>
      <c r="G304" s="1">
        <f t="shared" si="4"/>
        <v>102.98519537254269</v>
      </c>
    </row>
    <row r="305" spans="1:9" ht="48" thickBot="1" x14ac:dyDescent="0.3">
      <c r="A305" s="63" t="s">
        <v>455</v>
      </c>
      <c r="B305" s="51" t="s">
        <v>184</v>
      </c>
      <c r="C305" s="71" t="s">
        <v>164</v>
      </c>
      <c r="D305" s="57">
        <v>1273</v>
      </c>
      <c r="E305" s="16">
        <v>1236.0999999999999</v>
      </c>
      <c r="F305" s="13">
        <v>1273</v>
      </c>
      <c r="G305" s="1">
        <f t="shared" si="4"/>
        <v>102.98519537254269</v>
      </c>
    </row>
    <row r="306" spans="1:9" ht="57" customHeight="1" thickBot="1" x14ac:dyDescent="0.3">
      <c r="A306" s="63" t="s">
        <v>456</v>
      </c>
      <c r="B306" s="51" t="s">
        <v>186</v>
      </c>
      <c r="C306" s="71" t="s">
        <v>156</v>
      </c>
      <c r="D306" s="57">
        <v>531</v>
      </c>
      <c r="E306" s="16">
        <v>516.42999999999995</v>
      </c>
      <c r="F306" s="13">
        <v>532</v>
      </c>
      <c r="G306" s="1">
        <f t="shared" si="4"/>
        <v>103.01492941928238</v>
      </c>
    </row>
    <row r="307" spans="1:9" ht="63.75" thickBot="1" x14ac:dyDescent="0.3">
      <c r="A307" s="63" t="s">
        <v>457</v>
      </c>
      <c r="B307" s="51" t="s">
        <v>186</v>
      </c>
      <c r="C307" s="71" t="s">
        <v>155</v>
      </c>
      <c r="D307" s="57">
        <v>404</v>
      </c>
      <c r="E307" s="16">
        <v>393.15</v>
      </c>
      <c r="F307" s="13">
        <v>405</v>
      </c>
      <c r="G307" s="1">
        <f t="shared" si="4"/>
        <v>103.01411674933232</v>
      </c>
    </row>
    <row r="308" spans="1:9" ht="16.5" thickBot="1" x14ac:dyDescent="0.3">
      <c r="A308" s="87" t="s">
        <v>185</v>
      </c>
      <c r="B308" s="87"/>
      <c r="C308" s="87"/>
      <c r="D308" s="87"/>
      <c r="E308" s="16"/>
      <c r="F308" s="13"/>
    </row>
    <row r="309" spans="1:9" ht="32.25" thickBot="1" x14ac:dyDescent="0.3">
      <c r="A309" s="63" t="s">
        <v>458</v>
      </c>
      <c r="B309" s="51" t="s">
        <v>185</v>
      </c>
      <c r="C309" s="71" t="s">
        <v>167</v>
      </c>
      <c r="D309" s="57">
        <v>954</v>
      </c>
      <c r="E309" s="16">
        <v>926.24</v>
      </c>
      <c r="F309" s="13">
        <v>954</v>
      </c>
      <c r="G309" s="1">
        <f t="shared" si="4"/>
        <v>102.99706339609604</v>
      </c>
    </row>
    <row r="310" spans="1:9" ht="32.25" thickBot="1" x14ac:dyDescent="0.3">
      <c r="A310" s="63" t="s">
        <v>459</v>
      </c>
      <c r="B310" s="51" t="s">
        <v>185</v>
      </c>
      <c r="C310" s="71" t="s">
        <v>165</v>
      </c>
      <c r="D310" s="57">
        <v>954</v>
      </c>
      <c r="E310" s="16">
        <v>926.24</v>
      </c>
      <c r="F310" s="13">
        <v>954</v>
      </c>
      <c r="G310" s="1">
        <f t="shared" si="4"/>
        <v>102.99706339609604</v>
      </c>
    </row>
    <row r="311" spans="1:9" ht="32.25" thickBot="1" x14ac:dyDescent="0.3">
      <c r="A311" s="63" t="s">
        <v>460</v>
      </c>
      <c r="B311" s="51" t="s">
        <v>185</v>
      </c>
      <c r="C311" s="71" t="s">
        <v>166</v>
      </c>
      <c r="D311" s="57">
        <v>954</v>
      </c>
      <c r="E311" s="16">
        <v>926.24</v>
      </c>
      <c r="F311" s="13">
        <v>954</v>
      </c>
      <c r="G311" s="1">
        <f t="shared" si="4"/>
        <v>102.99706339609604</v>
      </c>
    </row>
    <row r="312" spans="1:9" x14ac:dyDescent="0.25">
      <c r="A312" s="87" t="s">
        <v>478</v>
      </c>
      <c r="B312" s="87"/>
      <c r="C312" s="87"/>
      <c r="D312" s="87"/>
      <c r="E312" s="16"/>
    </row>
    <row r="313" spans="1:9" customFormat="1" x14ac:dyDescent="0.25">
      <c r="A313" s="64" t="s">
        <v>461</v>
      </c>
      <c r="B313" s="10" t="s">
        <v>478</v>
      </c>
      <c r="C313" s="70" t="s">
        <v>24</v>
      </c>
      <c r="D313" s="57">
        <v>61</v>
      </c>
      <c r="E313" s="17">
        <v>60</v>
      </c>
      <c r="F313">
        <v>0.18</v>
      </c>
      <c r="G313">
        <f t="shared" ref="G313:G337" si="5">ROUND((F313*H313),)</f>
        <v>60</v>
      </c>
      <c r="H313" s="4">
        <v>333.18</v>
      </c>
      <c r="I313">
        <f t="shared" ref="I313:I339" si="6">F313*H313</f>
        <v>59.9724</v>
      </c>
    </row>
    <row r="314" spans="1:9" customFormat="1" x14ac:dyDescent="0.25">
      <c r="A314" s="64" t="s">
        <v>479</v>
      </c>
      <c r="B314" s="10" t="s">
        <v>480</v>
      </c>
      <c r="C314" s="70" t="s">
        <v>29</v>
      </c>
      <c r="D314" s="57">
        <v>322</v>
      </c>
      <c r="E314" s="17">
        <v>313</v>
      </c>
      <c r="F314">
        <v>0.94</v>
      </c>
      <c r="G314">
        <f t="shared" si="5"/>
        <v>313</v>
      </c>
      <c r="H314" s="4">
        <v>333.18</v>
      </c>
      <c r="I314">
        <f t="shared" si="6"/>
        <v>313.18919999999997</v>
      </c>
    </row>
    <row r="315" spans="1:9" customFormat="1" x14ac:dyDescent="0.25">
      <c r="A315" s="88" t="s">
        <v>549</v>
      </c>
      <c r="B315" s="88"/>
      <c r="C315" s="88"/>
      <c r="D315" s="88"/>
      <c r="E315" s="17"/>
      <c r="H315" s="4"/>
    </row>
    <row r="316" spans="1:9" customFormat="1" ht="34.5" x14ac:dyDescent="0.25">
      <c r="A316" s="64" t="s">
        <v>481</v>
      </c>
      <c r="B316" s="10" t="s">
        <v>482</v>
      </c>
      <c r="C316" s="70" t="s">
        <v>483</v>
      </c>
      <c r="D316" s="57">
        <v>322</v>
      </c>
      <c r="E316" s="17">
        <v>313</v>
      </c>
      <c r="F316">
        <v>0.94</v>
      </c>
      <c r="G316">
        <f t="shared" si="5"/>
        <v>313</v>
      </c>
      <c r="H316" s="4">
        <v>333.18</v>
      </c>
      <c r="I316">
        <f t="shared" si="6"/>
        <v>313.18919999999997</v>
      </c>
    </row>
    <row r="317" spans="1:9" customFormat="1" ht="31.5" x14ac:dyDescent="0.25">
      <c r="A317" s="64" t="s">
        <v>484</v>
      </c>
      <c r="B317" s="10" t="s">
        <v>485</v>
      </c>
      <c r="C317" s="70" t="s">
        <v>136</v>
      </c>
      <c r="D317" s="57">
        <v>226</v>
      </c>
      <c r="E317" s="17">
        <v>220</v>
      </c>
      <c r="F317">
        <v>0.66</v>
      </c>
      <c r="G317">
        <f t="shared" si="5"/>
        <v>220</v>
      </c>
      <c r="H317" s="4">
        <v>333.18</v>
      </c>
      <c r="I317">
        <f t="shared" si="6"/>
        <v>219.89880000000002</v>
      </c>
    </row>
    <row r="318" spans="1:9" customFormat="1" ht="31.5" x14ac:dyDescent="0.25">
      <c r="A318" s="64" t="s">
        <v>486</v>
      </c>
      <c r="B318" s="10" t="s">
        <v>487</v>
      </c>
      <c r="C318" s="70" t="s">
        <v>488</v>
      </c>
      <c r="D318" s="57">
        <v>24</v>
      </c>
      <c r="E318" s="17">
        <v>23</v>
      </c>
      <c r="F318">
        <v>7.0000000000000007E-2</v>
      </c>
      <c r="G318">
        <f t="shared" si="5"/>
        <v>23</v>
      </c>
      <c r="H318" s="4">
        <v>333.18</v>
      </c>
      <c r="I318">
        <f t="shared" si="6"/>
        <v>23.322600000000001</v>
      </c>
    </row>
    <row r="319" spans="1:9" customFormat="1" ht="31.5" x14ac:dyDescent="0.25">
      <c r="A319" s="64" t="s">
        <v>489</v>
      </c>
      <c r="B319" s="10" t="s">
        <v>490</v>
      </c>
      <c r="C319" s="70" t="s">
        <v>491</v>
      </c>
      <c r="D319" s="57">
        <v>154</v>
      </c>
      <c r="E319" s="17">
        <v>150</v>
      </c>
      <c r="F319">
        <v>0.45</v>
      </c>
      <c r="G319">
        <f t="shared" si="5"/>
        <v>150</v>
      </c>
      <c r="H319" s="4">
        <v>333.18</v>
      </c>
      <c r="I319">
        <f t="shared" si="6"/>
        <v>149.93100000000001</v>
      </c>
    </row>
    <row r="320" spans="1:9" customFormat="1" ht="31.5" x14ac:dyDescent="0.25">
      <c r="A320" s="64" t="s">
        <v>492</v>
      </c>
      <c r="B320" s="10" t="s">
        <v>490</v>
      </c>
      <c r="C320" s="70" t="s">
        <v>493</v>
      </c>
      <c r="D320" s="57">
        <v>154</v>
      </c>
      <c r="E320" s="17">
        <v>150</v>
      </c>
      <c r="F320">
        <v>0.45</v>
      </c>
      <c r="G320">
        <f t="shared" si="5"/>
        <v>150</v>
      </c>
      <c r="H320" s="4">
        <v>333.18</v>
      </c>
      <c r="I320">
        <f t="shared" si="6"/>
        <v>149.93100000000001</v>
      </c>
    </row>
    <row r="321" spans="1:9" customFormat="1" x14ac:dyDescent="0.25">
      <c r="A321" s="64" t="s">
        <v>494</v>
      </c>
      <c r="B321" s="10" t="s">
        <v>495</v>
      </c>
      <c r="C321" s="70" t="s">
        <v>496</v>
      </c>
      <c r="D321" s="57">
        <v>154</v>
      </c>
      <c r="E321" s="17">
        <v>150</v>
      </c>
      <c r="F321">
        <v>0.45</v>
      </c>
      <c r="G321">
        <f t="shared" si="5"/>
        <v>150</v>
      </c>
      <c r="H321" s="4">
        <v>333.18</v>
      </c>
      <c r="I321">
        <f t="shared" si="6"/>
        <v>149.93100000000001</v>
      </c>
    </row>
    <row r="322" spans="1:9" customFormat="1" x14ac:dyDescent="0.25">
      <c r="A322" s="64" t="s">
        <v>497</v>
      </c>
      <c r="B322" s="10" t="s">
        <v>498</v>
      </c>
      <c r="C322" s="70" t="s">
        <v>499</v>
      </c>
      <c r="D322" s="57">
        <v>185</v>
      </c>
      <c r="E322" s="17">
        <v>180</v>
      </c>
      <c r="F322">
        <v>0.54</v>
      </c>
      <c r="G322">
        <f t="shared" si="5"/>
        <v>180</v>
      </c>
      <c r="H322" s="4">
        <v>333.18</v>
      </c>
      <c r="I322">
        <f t="shared" si="6"/>
        <v>179.91720000000001</v>
      </c>
    </row>
    <row r="323" spans="1:9" customFormat="1" ht="31.5" x14ac:dyDescent="0.25">
      <c r="A323" s="64" t="s">
        <v>500</v>
      </c>
      <c r="B323" s="10" t="s">
        <v>487</v>
      </c>
      <c r="C323" s="70" t="s">
        <v>501</v>
      </c>
      <c r="D323" s="57">
        <v>463</v>
      </c>
      <c r="E323" s="17">
        <v>450</v>
      </c>
      <c r="F323">
        <v>1.35</v>
      </c>
      <c r="G323">
        <f t="shared" si="5"/>
        <v>450</v>
      </c>
      <c r="H323" s="4">
        <v>333.18</v>
      </c>
      <c r="I323">
        <f t="shared" si="6"/>
        <v>449.79300000000006</v>
      </c>
    </row>
    <row r="324" spans="1:9" customFormat="1" ht="31.5" x14ac:dyDescent="0.25">
      <c r="A324" s="64" t="s">
        <v>502</v>
      </c>
      <c r="B324" s="10" t="s">
        <v>490</v>
      </c>
      <c r="C324" s="70" t="s">
        <v>503</v>
      </c>
      <c r="D324" s="57">
        <v>720</v>
      </c>
      <c r="E324" s="17">
        <v>700</v>
      </c>
      <c r="F324">
        <v>2.1</v>
      </c>
      <c r="G324">
        <f t="shared" si="5"/>
        <v>700</v>
      </c>
      <c r="H324" s="4">
        <v>333.18</v>
      </c>
      <c r="I324">
        <f t="shared" si="6"/>
        <v>699.678</v>
      </c>
    </row>
    <row r="325" spans="1:9" customFormat="1" ht="31.5" x14ac:dyDescent="0.25">
      <c r="A325" s="64" t="s">
        <v>504</v>
      </c>
      <c r="B325" s="10" t="s">
        <v>490</v>
      </c>
      <c r="C325" s="70" t="s">
        <v>505</v>
      </c>
      <c r="D325" s="57">
        <v>226</v>
      </c>
      <c r="E325" s="17">
        <v>220</v>
      </c>
      <c r="F325">
        <v>0.66</v>
      </c>
      <c r="G325">
        <f t="shared" si="5"/>
        <v>220</v>
      </c>
      <c r="H325" s="4">
        <v>333.18</v>
      </c>
      <c r="I325">
        <f t="shared" si="6"/>
        <v>219.89880000000002</v>
      </c>
    </row>
    <row r="326" spans="1:9" customFormat="1" ht="31.5" x14ac:dyDescent="0.25">
      <c r="A326" s="64" t="s">
        <v>506</v>
      </c>
      <c r="B326" s="10" t="s">
        <v>490</v>
      </c>
      <c r="C326" s="70" t="s">
        <v>507</v>
      </c>
      <c r="D326" s="57">
        <v>164</v>
      </c>
      <c r="E326" s="17">
        <v>160</v>
      </c>
      <c r="F326">
        <v>0.48</v>
      </c>
      <c r="G326">
        <f t="shared" si="5"/>
        <v>160</v>
      </c>
      <c r="H326" s="4">
        <v>333.18</v>
      </c>
      <c r="I326">
        <f t="shared" si="6"/>
        <v>159.9264</v>
      </c>
    </row>
    <row r="327" spans="1:9" customFormat="1" x14ac:dyDescent="0.25">
      <c r="A327" s="64" t="s">
        <v>508</v>
      </c>
      <c r="B327" s="10" t="s">
        <v>495</v>
      </c>
      <c r="C327" s="70" t="s">
        <v>509</v>
      </c>
      <c r="D327" s="57">
        <v>308</v>
      </c>
      <c r="E327" s="17">
        <v>300</v>
      </c>
      <c r="F327">
        <v>0.9</v>
      </c>
      <c r="G327">
        <f t="shared" si="5"/>
        <v>300</v>
      </c>
      <c r="H327" s="4">
        <v>333.18</v>
      </c>
      <c r="I327">
        <f t="shared" si="6"/>
        <v>299.86200000000002</v>
      </c>
    </row>
    <row r="328" spans="1:9" customFormat="1" x14ac:dyDescent="0.25">
      <c r="A328" s="64" t="s">
        <v>510</v>
      </c>
      <c r="B328" s="10" t="s">
        <v>495</v>
      </c>
      <c r="C328" s="70" t="s">
        <v>511</v>
      </c>
      <c r="D328" s="57">
        <v>308</v>
      </c>
      <c r="E328" s="17">
        <v>300</v>
      </c>
      <c r="F328">
        <v>0.9</v>
      </c>
      <c r="G328">
        <f t="shared" si="5"/>
        <v>300</v>
      </c>
      <c r="H328" s="4">
        <v>333.18</v>
      </c>
      <c r="I328">
        <f t="shared" si="6"/>
        <v>299.86200000000002</v>
      </c>
    </row>
    <row r="329" spans="1:9" customFormat="1" x14ac:dyDescent="0.25">
      <c r="A329" s="64" t="s">
        <v>512</v>
      </c>
      <c r="B329" s="10" t="s">
        <v>495</v>
      </c>
      <c r="C329" s="70" t="s">
        <v>513</v>
      </c>
      <c r="D329" s="57">
        <v>288</v>
      </c>
      <c r="E329" s="17">
        <v>280</v>
      </c>
      <c r="F329">
        <v>0.84</v>
      </c>
      <c r="G329">
        <f t="shared" si="5"/>
        <v>280</v>
      </c>
      <c r="H329" s="4">
        <v>333.18</v>
      </c>
      <c r="I329">
        <f t="shared" si="6"/>
        <v>279.87119999999999</v>
      </c>
    </row>
    <row r="330" spans="1:9" customFormat="1" ht="31.5" x14ac:dyDescent="0.25">
      <c r="A330" s="64" t="s">
        <v>514</v>
      </c>
      <c r="B330" s="10" t="s">
        <v>487</v>
      </c>
      <c r="C330" s="70" t="s">
        <v>515</v>
      </c>
      <c r="D330" s="57">
        <v>164</v>
      </c>
      <c r="E330" s="17">
        <v>160</v>
      </c>
      <c r="F330">
        <v>0.48</v>
      </c>
      <c r="G330">
        <f t="shared" si="5"/>
        <v>160</v>
      </c>
      <c r="H330" s="4">
        <v>333.18</v>
      </c>
      <c r="I330">
        <f t="shared" si="6"/>
        <v>159.9264</v>
      </c>
    </row>
    <row r="331" spans="1:9" customFormat="1" ht="31.5" x14ac:dyDescent="0.25">
      <c r="A331" s="64" t="s">
        <v>516</v>
      </c>
      <c r="B331" s="10" t="s">
        <v>487</v>
      </c>
      <c r="C331" s="70" t="s">
        <v>517</v>
      </c>
      <c r="D331" s="57">
        <v>350</v>
      </c>
      <c r="E331" s="17">
        <v>340</v>
      </c>
      <c r="F331">
        <v>1.02</v>
      </c>
      <c r="G331">
        <f t="shared" si="5"/>
        <v>340</v>
      </c>
      <c r="H331" s="4">
        <v>333.18</v>
      </c>
      <c r="I331">
        <f t="shared" si="6"/>
        <v>339.84360000000004</v>
      </c>
    </row>
    <row r="332" spans="1:9" customFormat="1" ht="31.5" x14ac:dyDescent="0.25">
      <c r="A332" s="64" t="s">
        <v>518</v>
      </c>
      <c r="B332" s="10" t="s">
        <v>490</v>
      </c>
      <c r="C332" s="70" t="s">
        <v>519</v>
      </c>
      <c r="D332" s="57">
        <v>236</v>
      </c>
      <c r="E332" s="17">
        <v>230</v>
      </c>
      <c r="F332">
        <v>0.69</v>
      </c>
      <c r="G332">
        <f t="shared" si="5"/>
        <v>230</v>
      </c>
      <c r="H332" s="4">
        <v>333.18</v>
      </c>
      <c r="I332">
        <f t="shared" si="6"/>
        <v>229.89419999999998</v>
      </c>
    </row>
    <row r="333" spans="1:9" customFormat="1" x14ac:dyDescent="0.25">
      <c r="A333" s="64" t="s">
        <v>520</v>
      </c>
      <c r="B333" s="10" t="s">
        <v>495</v>
      </c>
      <c r="C333" s="70" t="s">
        <v>521</v>
      </c>
      <c r="D333" s="57">
        <v>247</v>
      </c>
      <c r="E333" s="17">
        <v>240</v>
      </c>
      <c r="F333">
        <v>0.72</v>
      </c>
      <c r="G333">
        <f t="shared" si="5"/>
        <v>240</v>
      </c>
      <c r="H333" s="4">
        <v>333.18</v>
      </c>
      <c r="I333">
        <f t="shared" si="6"/>
        <v>239.8896</v>
      </c>
    </row>
    <row r="334" spans="1:9" customFormat="1" x14ac:dyDescent="0.25">
      <c r="A334" s="64" t="s">
        <v>522</v>
      </c>
      <c r="B334" s="10" t="s">
        <v>498</v>
      </c>
      <c r="C334" s="70" t="s">
        <v>523</v>
      </c>
      <c r="D334" s="57">
        <v>453</v>
      </c>
      <c r="E334" s="17">
        <v>440</v>
      </c>
      <c r="F334">
        <v>1.32</v>
      </c>
      <c r="G334">
        <f t="shared" si="5"/>
        <v>440</v>
      </c>
      <c r="H334" s="4">
        <v>333.18</v>
      </c>
      <c r="I334">
        <f t="shared" si="6"/>
        <v>439.79760000000005</v>
      </c>
    </row>
    <row r="335" spans="1:9" customFormat="1" x14ac:dyDescent="0.25">
      <c r="A335" s="88" t="s">
        <v>548</v>
      </c>
      <c r="B335" s="88"/>
      <c r="C335" s="88"/>
      <c r="D335" s="88"/>
      <c r="E335" s="17"/>
      <c r="H335" s="4"/>
    </row>
    <row r="336" spans="1:9" customFormat="1" ht="34.5" customHeight="1" x14ac:dyDescent="0.25">
      <c r="A336" s="64" t="s">
        <v>524</v>
      </c>
      <c r="B336" s="10" t="s">
        <v>525</v>
      </c>
      <c r="C336" s="70" t="s">
        <v>526</v>
      </c>
      <c r="D336" s="57">
        <v>154</v>
      </c>
      <c r="E336" s="17">
        <v>150</v>
      </c>
      <c r="F336">
        <v>0.45</v>
      </c>
      <c r="G336">
        <f t="shared" si="5"/>
        <v>150</v>
      </c>
      <c r="H336" s="4">
        <v>333.18</v>
      </c>
      <c r="I336">
        <f t="shared" si="6"/>
        <v>149.93100000000001</v>
      </c>
    </row>
    <row r="337" spans="1:11" customFormat="1" ht="33.75" customHeight="1" thickBot="1" x14ac:dyDescent="0.3">
      <c r="A337" s="64" t="s">
        <v>527</v>
      </c>
      <c r="B337" s="10" t="s">
        <v>528</v>
      </c>
      <c r="C337" s="70" t="s">
        <v>529</v>
      </c>
      <c r="D337" s="42" t="s">
        <v>530</v>
      </c>
      <c r="E337" s="14" t="s">
        <v>530</v>
      </c>
      <c r="G337">
        <f t="shared" si="5"/>
        <v>0</v>
      </c>
      <c r="H337" s="4">
        <v>333.18</v>
      </c>
      <c r="I337">
        <f t="shared" si="6"/>
        <v>0</v>
      </c>
    </row>
    <row r="338" spans="1:11" ht="48" thickBot="1" x14ac:dyDescent="0.3">
      <c r="A338" s="11" t="s">
        <v>531</v>
      </c>
      <c r="B338" s="52" t="s">
        <v>157</v>
      </c>
      <c r="C338" s="70" t="s">
        <v>529</v>
      </c>
      <c r="D338" s="42" t="s">
        <v>530</v>
      </c>
      <c r="E338" s="14" t="s">
        <v>530</v>
      </c>
      <c r="F338" s="13"/>
    </row>
    <row r="339" spans="1:11" customFormat="1" ht="31.5" x14ac:dyDescent="0.25">
      <c r="A339" s="64" t="s">
        <v>540</v>
      </c>
      <c r="B339" s="10" t="s">
        <v>532</v>
      </c>
      <c r="C339" s="70" t="s">
        <v>533</v>
      </c>
      <c r="D339" s="57">
        <v>343</v>
      </c>
      <c r="E339" s="17">
        <v>333</v>
      </c>
      <c r="F339">
        <v>1</v>
      </c>
      <c r="G339">
        <f>ROUND((F339*H339),)</f>
        <v>333</v>
      </c>
      <c r="H339" s="4">
        <v>333.18</v>
      </c>
      <c r="I339">
        <f t="shared" si="6"/>
        <v>333.18</v>
      </c>
    </row>
    <row r="340" spans="1:11" customFormat="1" ht="24" customHeight="1" x14ac:dyDescent="0.25">
      <c r="A340" s="93" t="s">
        <v>543</v>
      </c>
      <c r="B340" s="94"/>
      <c r="C340" s="94"/>
      <c r="D340" s="94"/>
      <c r="E340" s="95"/>
      <c r="F340" s="5"/>
      <c r="G340" s="5"/>
      <c r="H340" s="6" t="s">
        <v>534</v>
      </c>
      <c r="K340" s="4"/>
    </row>
    <row r="341" spans="1:11" customFormat="1" ht="24.75" customHeight="1" x14ac:dyDescent="0.25">
      <c r="A341" s="96" t="s">
        <v>535</v>
      </c>
      <c r="B341" s="97"/>
      <c r="C341" s="97"/>
      <c r="D341" s="73" t="s">
        <v>536</v>
      </c>
      <c r="E341" s="74"/>
      <c r="F341" s="7"/>
      <c r="G341" s="8"/>
      <c r="K341" s="4"/>
    </row>
    <row r="342" spans="1:11" customFormat="1" ht="33.75" customHeight="1" x14ac:dyDescent="0.25">
      <c r="A342" s="98" t="s">
        <v>537</v>
      </c>
      <c r="B342" s="99"/>
      <c r="C342" s="99"/>
      <c r="D342" s="99"/>
      <c r="E342" s="58"/>
      <c r="F342" s="7"/>
      <c r="G342" s="7"/>
      <c r="K342" s="4"/>
    </row>
    <row r="343" spans="1:11" customFormat="1" x14ac:dyDescent="0.25">
      <c r="A343" s="65"/>
      <c r="B343" s="50"/>
      <c r="C343" s="68"/>
      <c r="D343" s="43"/>
      <c r="E343" s="18"/>
    </row>
    <row r="344" spans="1:11" customFormat="1" x14ac:dyDescent="0.25">
      <c r="A344" s="92" t="s">
        <v>538</v>
      </c>
      <c r="B344" s="92"/>
      <c r="C344" s="92"/>
      <c r="D344" s="92"/>
      <c r="E344" s="18"/>
    </row>
    <row r="345" spans="1:11" customFormat="1" x14ac:dyDescent="0.25">
      <c r="A345" s="65"/>
      <c r="B345" s="50"/>
      <c r="C345" s="50"/>
      <c r="D345" s="43"/>
      <c r="E345" s="18"/>
    </row>
    <row r="346" spans="1:11" customFormat="1" x14ac:dyDescent="0.25">
      <c r="A346" s="92" t="s">
        <v>539</v>
      </c>
      <c r="B346" s="92"/>
      <c r="C346" s="92"/>
      <c r="D346" s="92"/>
      <c r="E346" s="18"/>
    </row>
    <row r="347" spans="1:11" customFormat="1" x14ac:dyDescent="0.25">
      <c r="A347" s="66"/>
      <c r="B347" s="50"/>
      <c r="C347" s="68"/>
      <c r="D347" s="43"/>
      <c r="E347" s="18"/>
    </row>
    <row r="348" spans="1:11" customFormat="1" x14ac:dyDescent="0.25">
      <c r="A348" s="65"/>
      <c r="B348" s="50"/>
      <c r="C348" s="68"/>
      <c r="D348" s="43"/>
      <c r="E348" s="18"/>
    </row>
  </sheetData>
  <sheetProtection password="CC6F" sheet="1" objects="1" scenarios="1"/>
  <mergeCells count="43">
    <mergeCell ref="A312:D312"/>
    <mergeCell ref="A315:D315"/>
    <mergeCell ref="A344:D344"/>
    <mergeCell ref="A346:D346"/>
    <mergeCell ref="A340:E340"/>
    <mergeCell ref="A341:C341"/>
    <mergeCell ref="A342:D342"/>
    <mergeCell ref="A335:D335"/>
    <mergeCell ref="A197:D197"/>
    <mergeCell ref="A236:D236"/>
    <mergeCell ref="A259:D259"/>
    <mergeCell ref="A267:D267"/>
    <mergeCell ref="A277:D277"/>
    <mergeCell ref="A290:D290"/>
    <mergeCell ref="A301:D301"/>
    <mergeCell ref="A308:D308"/>
    <mergeCell ref="E13:E14"/>
    <mergeCell ref="F13:F14"/>
    <mergeCell ref="A15:D15"/>
    <mergeCell ref="A39:D39"/>
    <mergeCell ref="A58:D58"/>
    <mergeCell ref="A88:D88"/>
    <mergeCell ref="A280:D280"/>
    <mergeCell ref="A106:D106"/>
    <mergeCell ref="A115:D115"/>
    <mergeCell ref="A126:D126"/>
    <mergeCell ref="A136:D136"/>
    <mergeCell ref="A156:D156"/>
    <mergeCell ref="A177:D177"/>
    <mergeCell ref="C6:D6"/>
    <mergeCell ref="A8:D8"/>
    <mergeCell ref="A9:D9"/>
    <mergeCell ref="C12:D12"/>
    <mergeCell ref="A13:A14"/>
    <mergeCell ref="B13:B14"/>
    <mergeCell ref="C13:C14"/>
    <mergeCell ref="D13:D14"/>
    <mergeCell ref="C5:D5"/>
    <mergeCell ref="C1:D1"/>
    <mergeCell ref="A3:B3"/>
    <mergeCell ref="C3:D3"/>
    <mergeCell ref="A4:B4"/>
    <mergeCell ref="C4:D4"/>
  </mergeCells>
  <pageMargins left="0.78740157480314965" right="0.39370078740157483" top="0.59055118110236227" bottom="0.59055118110236227" header="0.31496062992125984" footer="0.31496062992125984"/>
  <pageSetup paperSize="9" scale="76" fitToHeight="100" orientation="portrait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8"/>
  <sheetViews>
    <sheetView view="pageBreakPreview" topLeftCell="A200" zoomScale="90" zoomScaleSheetLayoutView="90" workbookViewId="0">
      <selection activeCell="D341" sqref="D341:F341"/>
    </sheetView>
  </sheetViews>
  <sheetFormatPr defaultRowHeight="15.75" x14ac:dyDescent="0.25"/>
  <cols>
    <col min="1" max="1" width="21.28515625" style="56" customWidth="1"/>
    <col min="2" max="2" width="46.85546875" style="56" customWidth="1"/>
    <col min="3" max="3" width="41.5703125" style="56" customWidth="1"/>
    <col min="4" max="4" width="20.85546875" style="36" customWidth="1"/>
    <col min="5" max="5" width="17" style="44" customWidth="1"/>
    <col min="6" max="6" width="13" style="19" customWidth="1"/>
    <col min="7" max="7" width="20" style="2" customWidth="1"/>
    <col min="8" max="16384" width="9.140625" style="1"/>
  </cols>
  <sheetData>
    <row r="1" spans="1:8" s="20" customFormat="1" ht="47.25" customHeight="1" x14ac:dyDescent="0.25">
      <c r="A1" s="45"/>
      <c r="B1" s="45"/>
      <c r="C1" s="76" t="s">
        <v>547</v>
      </c>
      <c r="D1" s="76"/>
      <c r="E1" s="76"/>
      <c r="F1" s="28"/>
    </row>
    <row r="2" spans="1:8" s="20" customFormat="1" ht="18.75" x14ac:dyDescent="0.25">
      <c r="A2" s="45"/>
      <c r="B2" s="45"/>
      <c r="C2" s="46"/>
      <c r="D2" s="31"/>
      <c r="E2" s="38"/>
      <c r="F2" s="26"/>
    </row>
    <row r="3" spans="1:8" s="20" customFormat="1" ht="19.5" x14ac:dyDescent="0.25">
      <c r="A3" s="77"/>
      <c r="B3" s="77"/>
      <c r="C3" s="100" t="s">
        <v>544</v>
      </c>
      <c r="D3" s="100"/>
      <c r="E3" s="100"/>
      <c r="F3" s="29"/>
    </row>
    <row r="4" spans="1:8" s="20" customFormat="1" ht="19.5" customHeight="1" x14ac:dyDescent="0.25">
      <c r="A4" s="79"/>
      <c r="B4" s="79"/>
      <c r="C4" s="101" t="s">
        <v>550</v>
      </c>
      <c r="D4" s="101"/>
      <c r="E4" s="101"/>
      <c r="F4" s="30"/>
    </row>
    <row r="5" spans="1:8" s="21" customFormat="1" ht="19.5" x14ac:dyDescent="0.25">
      <c r="A5" s="47"/>
      <c r="B5" s="46"/>
      <c r="C5" s="101" t="s">
        <v>551</v>
      </c>
      <c r="D5" s="101"/>
      <c r="E5" s="101"/>
      <c r="F5" s="30"/>
    </row>
    <row r="6" spans="1:8" s="21" customFormat="1" ht="19.5" x14ac:dyDescent="0.25">
      <c r="A6" s="47"/>
      <c r="B6" s="46"/>
      <c r="C6" s="102" t="s">
        <v>545</v>
      </c>
      <c r="D6" s="102"/>
      <c r="E6" s="102"/>
      <c r="F6" s="22"/>
    </row>
    <row r="7" spans="1:8" s="21" customFormat="1" ht="19.5" x14ac:dyDescent="0.25">
      <c r="A7" s="47"/>
      <c r="B7" s="46"/>
      <c r="C7" s="46"/>
      <c r="D7" s="32"/>
      <c r="E7" s="39"/>
      <c r="F7" s="22"/>
    </row>
    <row r="8" spans="1:8" s="24" customFormat="1" ht="18.75" x14ac:dyDescent="0.2">
      <c r="A8" s="80"/>
      <c r="B8" s="80"/>
      <c r="C8" s="80"/>
      <c r="D8" s="80"/>
      <c r="E8" s="80"/>
      <c r="F8" s="23"/>
    </row>
    <row r="9" spans="1:8" s="21" customFormat="1" ht="32.25" customHeight="1" x14ac:dyDescent="0.25">
      <c r="A9" s="80" t="s">
        <v>552</v>
      </c>
      <c r="B9" s="80"/>
      <c r="C9" s="80"/>
      <c r="D9" s="80"/>
      <c r="E9" s="80"/>
      <c r="F9" s="25"/>
    </row>
    <row r="10" spans="1:8" s="21" customFormat="1" ht="18.75" x14ac:dyDescent="0.25">
      <c r="A10" s="48"/>
      <c r="B10" s="48"/>
      <c r="C10" s="48"/>
      <c r="D10" s="33"/>
      <c r="E10" s="40"/>
      <c r="F10" s="25"/>
    </row>
    <row r="11" spans="1:8" customFormat="1" x14ac:dyDescent="0.25">
      <c r="A11" s="49"/>
      <c r="B11" s="50"/>
      <c r="C11" s="50"/>
      <c r="D11" s="34"/>
      <c r="E11" s="41"/>
    </row>
    <row r="12" spans="1:8" customFormat="1" ht="16.5" thickBot="1" x14ac:dyDescent="0.3">
      <c r="A12" s="49"/>
      <c r="B12" s="50"/>
      <c r="C12" s="103" t="s">
        <v>546</v>
      </c>
      <c r="D12" s="103"/>
      <c r="E12" s="103"/>
    </row>
    <row r="13" spans="1:8" ht="16.5" customHeight="1" x14ac:dyDescent="0.25">
      <c r="A13" s="114" t="s">
        <v>0</v>
      </c>
      <c r="B13" s="114" t="s">
        <v>158</v>
      </c>
      <c r="C13" s="116" t="s">
        <v>462</v>
      </c>
      <c r="D13" s="105" t="s">
        <v>541</v>
      </c>
      <c r="E13" s="111" t="s">
        <v>1</v>
      </c>
      <c r="F13" s="112" t="s">
        <v>542</v>
      </c>
      <c r="G13" s="90" t="s">
        <v>463</v>
      </c>
    </row>
    <row r="14" spans="1:8" ht="46.5" customHeight="1" thickBot="1" x14ac:dyDescent="0.3">
      <c r="A14" s="115"/>
      <c r="B14" s="115"/>
      <c r="C14" s="115"/>
      <c r="D14" s="106"/>
      <c r="E14" s="86"/>
      <c r="F14" s="113"/>
      <c r="G14" s="91"/>
    </row>
    <row r="15" spans="1:8" ht="29.25" customHeight="1" thickBot="1" x14ac:dyDescent="0.3">
      <c r="A15" s="123" t="s">
        <v>159</v>
      </c>
      <c r="B15" s="124"/>
      <c r="C15" s="124"/>
      <c r="D15" s="124"/>
      <c r="E15" s="125"/>
      <c r="F15" s="27"/>
      <c r="G15" s="37"/>
    </row>
    <row r="16" spans="1:8" ht="32.25" thickBot="1" x14ac:dyDescent="0.3">
      <c r="A16" s="51" t="s">
        <v>191</v>
      </c>
      <c r="B16" s="51" t="s">
        <v>159</v>
      </c>
      <c r="C16" s="52" t="s">
        <v>2</v>
      </c>
      <c r="D16" s="11">
        <v>0.22</v>
      </c>
      <c r="E16" s="16">
        <f>ROUNDDOWN((D16*343.19),0)</f>
        <v>75</v>
      </c>
      <c r="F16" s="15">
        <v>73.3</v>
      </c>
      <c r="G16" s="12">
        <v>100</v>
      </c>
      <c r="H16" s="3">
        <f>G16/F16*100</f>
        <v>136.4256480218281</v>
      </c>
    </row>
    <row r="17" spans="1:8" ht="32.25" thickBot="1" x14ac:dyDescent="0.3">
      <c r="A17" s="51" t="s">
        <v>192</v>
      </c>
      <c r="B17" s="51" t="s">
        <v>159</v>
      </c>
      <c r="C17" s="52" t="s">
        <v>3</v>
      </c>
      <c r="D17" s="11">
        <v>0.52</v>
      </c>
      <c r="E17" s="57">
        <f t="shared" ref="E17:E38" si="0">ROUNDDOWN((D17*343.19),0)</f>
        <v>178</v>
      </c>
      <c r="F17" s="16">
        <v>173.25</v>
      </c>
      <c r="G17" s="13">
        <v>173.25</v>
      </c>
      <c r="H17" s="1">
        <f t="shared" ref="H17:H84" si="1">G17/F17*100</f>
        <v>100</v>
      </c>
    </row>
    <row r="18" spans="1:8" ht="32.25" thickBot="1" x14ac:dyDescent="0.3">
      <c r="A18" s="51" t="s">
        <v>193</v>
      </c>
      <c r="B18" s="51" t="s">
        <v>159</v>
      </c>
      <c r="C18" s="52" t="s">
        <v>4</v>
      </c>
      <c r="D18" s="11">
        <v>0.91</v>
      </c>
      <c r="E18" s="57">
        <f t="shared" si="0"/>
        <v>312</v>
      </c>
      <c r="F18" s="15">
        <v>303.19</v>
      </c>
      <c r="G18" s="12">
        <v>350</v>
      </c>
      <c r="H18" s="3">
        <f t="shared" si="1"/>
        <v>115.43916356080346</v>
      </c>
    </row>
    <row r="19" spans="1:8" ht="32.25" thickBot="1" x14ac:dyDescent="0.3">
      <c r="A19" s="51" t="s">
        <v>194</v>
      </c>
      <c r="B19" s="51" t="s">
        <v>159</v>
      </c>
      <c r="C19" s="52" t="s">
        <v>5</v>
      </c>
      <c r="D19" s="11">
        <v>1.42</v>
      </c>
      <c r="E19" s="57">
        <f t="shared" si="0"/>
        <v>487</v>
      </c>
      <c r="F19" s="15">
        <v>473.12</v>
      </c>
      <c r="G19" s="12">
        <v>700</v>
      </c>
      <c r="H19" s="3">
        <f t="shared" si="1"/>
        <v>147.95400743997294</v>
      </c>
    </row>
    <row r="20" spans="1:8" ht="32.25" thickBot="1" x14ac:dyDescent="0.3">
      <c r="A20" s="51" t="s">
        <v>195</v>
      </c>
      <c r="B20" s="51" t="s">
        <v>159</v>
      </c>
      <c r="C20" s="52" t="s">
        <v>6</v>
      </c>
      <c r="D20" s="11">
        <v>0.69</v>
      </c>
      <c r="E20" s="57">
        <f t="shared" si="0"/>
        <v>236</v>
      </c>
      <c r="F20" s="16">
        <v>229.89</v>
      </c>
      <c r="G20" s="13">
        <v>237</v>
      </c>
      <c r="H20" s="1">
        <f t="shared" si="1"/>
        <v>103.09278350515466</v>
      </c>
    </row>
    <row r="21" spans="1:8" ht="32.25" thickBot="1" x14ac:dyDescent="0.3">
      <c r="A21" s="51" t="s">
        <v>196</v>
      </c>
      <c r="B21" s="51" t="s">
        <v>159</v>
      </c>
      <c r="C21" s="52" t="s">
        <v>7</v>
      </c>
      <c r="D21" s="11">
        <v>0.72</v>
      </c>
      <c r="E21" s="57">
        <f t="shared" si="0"/>
        <v>247</v>
      </c>
      <c r="F21" s="16">
        <v>239.89</v>
      </c>
      <c r="G21" s="13">
        <v>247</v>
      </c>
      <c r="H21" s="1">
        <f t="shared" si="1"/>
        <v>102.96385843511611</v>
      </c>
    </row>
    <row r="22" spans="1:8" ht="32.25" thickBot="1" x14ac:dyDescent="0.3">
      <c r="A22" s="51" t="s">
        <v>197</v>
      </c>
      <c r="B22" s="51" t="s">
        <v>159</v>
      </c>
      <c r="C22" s="52" t="s">
        <v>8</v>
      </c>
      <c r="D22" s="11">
        <v>0.85</v>
      </c>
      <c r="E22" s="57">
        <f t="shared" si="0"/>
        <v>291</v>
      </c>
      <c r="F22" s="15">
        <v>283.2</v>
      </c>
      <c r="G22" s="12">
        <v>300</v>
      </c>
      <c r="H22" s="3">
        <f t="shared" si="1"/>
        <v>105.93220338983052</v>
      </c>
    </row>
    <row r="23" spans="1:8" ht="32.25" thickBot="1" x14ac:dyDescent="0.3">
      <c r="A23" s="51" t="s">
        <v>198</v>
      </c>
      <c r="B23" s="51" t="s">
        <v>159</v>
      </c>
      <c r="C23" s="52" t="s">
        <v>9</v>
      </c>
      <c r="D23" s="11">
        <v>0.99</v>
      </c>
      <c r="E23" s="57">
        <f t="shared" si="0"/>
        <v>339</v>
      </c>
      <c r="F23" s="16">
        <v>329.85</v>
      </c>
      <c r="G23" s="13">
        <v>340</v>
      </c>
      <c r="H23" s="1">
        <f t="shared" si="1"/>
        <v>103.07715628315901</v>
      </c>
    </row>
    <row r="24" spans="1:8" ht="32.25" thickBot="1" x14ac:dyDescent="0.3">
      <c r="A24" s="51" t="s">
        <v>199</v>
      </c>
      <c r="B24" s="51" t="s">
        <v>159</v>
      </c>
      <c r="C24" s="52" t="s">
        <v>10</v>
      </c>
      <c r="D24" s="11">
        <v>0.52</v>
      </c>
      <c r="E24" s="57">
        <f t="shared" si="0"/>
        <v>178</v>
      </c>
      <c r="F24" s="16">
        <v>173.25</v>
      </c>
      <c r="G24" s="13">
        <v>178</v>
      </c>
      <c r="H24" s="1">
        <f t="shared" si="1"/>
        <v>102.74170274170274</v>
      </c>
    </row>
    <row r="25" spans="1:8" ht="32.25" thickBot="1" x14ac:dyDescent="0.3">
      <c r="A25" s="51" t="s">
        <v>200</v>
      </c>
      <c r="B25" s="51" t="s">
        <v>159</v>
      </c>
      <c r="C25" s="52" t="s">
        <v>11</v>
      </c>
      <c r="D25" s="11">
        <v>0.56000000000000005</v>
      </c>
      <c r="E25" s="57">
        <f t="shared" si="0"/>
        <v>192</v>
      </c>
      <c r="F25" s="16">
        <v>186.58</v>
      </c>
      <c r="G25" s="13">
        <v>192</v>
      </c>
      <c r="H25" s="1">
        <f t="shared" si="1"/>
        <v>102.90492014149426</v>
      </c>
    </row>
    <row r="26" spans="1:8" ht="32.25" thickBot="1" x14ac:dyDescent="0.3">
      <c r="A26" s="51" t="s">
        <v>201</v>
      </c>
      <c r="B26" s="51" t="s">
        <v>159</v>
      </c>
      <c r="C26" s="52" t="s">
        <v>12</v>
      </c>
      <c r="D26" s="11">
        <v>0.52</v>
      </c>
      <c r="E26" s="57">
        <f t="shared" si="0"/>
        <v>178</v>
      </c>
      <c r="F26" s="16">
        <v>173.25</v>
      </c>
      <c r="G26" s="13">
        <v>173.25</v>
      </c>
      <c r="H26" s="1">
        <f t="shared" si="1"/>
        <v>100</v>
      </c>
    </row>
    <row r="27" spans="1:8" ht="32.25" thickBot="1" x14ac:dyDescent="0.3">
      <c r="A27" s="51" t="s">
        <v>202</v>
      </c>
      <c r="B27" s="51" t="s">
        <v>159</v>
      </c>
      <c r="C27" s="52" t="s">
        <v>13</v>
      </c>
      <c r="D27" s="11">
        <v>0.54</v>
      </c>
      <c r="E27" s="57">
        <f t="shared" si="0"/>
        <v>185</v>
      </c>
      <c r="F27" s="16">
        <v>179.92</v>
      </c>
      <c r="G27" s="13">
        <v>186</v>
      </c>
      <c r="H27" s="1">
        <f t="shared" si="1"/>
        <v>103.37927967985772</v>
      </c>
    </row>
    <row r="28" spans="1:8" ht="32.25" thickBot="1" x14ac:dyDescent="0.3">
      <c r="A28" s="51" t="s">
        <v>203</v>
      </c>
      <c r="B28" s="51" t="s">
        <v>159</v>
      </c>
      <c r="C28" s="52" t="s">
        <v>14</v>
      </c>
      <c r="D28" s="11">
        <v>0.69</v>
      </c>
      <c r="E28" s="57">
        <f t="shared" si="0"/>
        <v>236</v>
      </c>
      <c r="F28" s="16">
        <v>229.89</v>
      </c>
      <c r="G28" s="13">
        <v>229.89</v>
      </c>
      <c r="H28" s="1">
        <f t="shared" si="1"/>
        <v>100</v>
      </c>
    </row>
    <row r="29" spans="1:8" ht="32.25" thickBot="1" x14ac:dyDescent="0.3">
      <c r="A29" s="51" t="s">
        <v>204</v>
      </c>
      <c r="B29" s="51" t="s">
        <v>159</v>
      </c>
      <c r="C29" s="52" t="s">
        <v>15</v>
      </c>
      <c r="D29" s="11">
        <v>0.85</v>
      </c>
      <c r="E29" s="57">
        <f t="shared" si="0"/>
        <v>291</v>
      </c>
      <c r="F29" s="16">
        <v>283.2</v>
      </c>
      <c r="G29" s="13">
        <v>292</v>
      </c>
      <c r="H29" s="1">
        <f t="shared" si="1"/>
        <v>103.10734463276836</v>
      </c>
    </row>
    <row r="30" spans="1:8" ht="32.25" thickBot="1" x14ac:dyDescent="0.3">
      <c r="A30" s="51" t="s">
        <v>205</v>
      </c>
      <c r="B30" s="51" t="s">
        <v>159</v>
      </c>
      <c r="C30" s="52" t="s">
        <v>16</v>
      </c>
      <c r="D30" s="11">
        <v>0.8</v>
      </c>
      <c r="E30" s="57">
        <f t="shared" si="0"/>
        <v>274</v>
      </c>
      <c r="F30" s="16">
        <v>266.54000000000002</v>
      </c>
      <c r="G30" s="13">
        <v>266.54000000000002</v>
      </c>
      <c r="H30" s="1">
        <f t="shared" si="1"/>
        <v>100</v>
      </c>
    </row>
    <row r="31" spans="1:8" ht="32.25" thickBot="1" x14ac:dyDescent="0.3">
      <c r="A31" s="51" t="s">
        <v>206</v>
      </c>
      <c r="B31" s="51" t="s">
        <v>159</v>
      </c>
      <c r="C31" s="52" t="s">
        <v>17</v>
      </c>
      <c r="D31" s="11">
        <v>1.6</v>
      </c>
      <c r="E31" s="57">
        <f t="shared" si="0"/>
        <v>549</v>
      </c>
      <c r="F31" s="15">
        <v>533.09</v>
      </c>
      <c r="G31" s="12">
        <v>600</v>
      </c>
      <c r="H31" s="3">
        <f t="shared" si="1"/>
        <v>112.55135155414658</v>
      </c>
    </row>
    <row r="32" spans="1:8" ht="32.25" thickBot="1" x14ac:dyDescent="0.3">
      <c r="A32" s="51" t="s">
        <v>207</v>
      </c>
      <c r="B32" s="51" t="s">
        <v>159</v>
      </c>
      <c r="C32" s="52" t="s">
        <v>18</v>
      </c>
      <c r="D32" s="11">
        <v>0.36</v>
      </c>
      <c r="E32" s="57">
        <f t="shared" si="0"/>
        <v>123</v>
      </c>
      <c r="F32" s="15">
        <v>119.94</v>
      </c>
      <c r="G32" s="12">
        <v>140</v>
      </c>
      <c r="H32" s="3">
        <f t="shared" si="1"/>
        <v>116.72502918125728</v>
      </c>
    </row>
    <row r="33" spans="1:10" ht="32.25" thickBot="1" x14ac:dyDescent="0.3">
      <c r="A33" s="51" t="s">
        <v>208</v>
      </c>
      <c r="B33" s="51" t="s">
        <v>159</v>
      </c>
      <c r="C33" s="52" t="s">
        <v>19</v>
      </c>
      <c r="D33" s="11">
        <v>0.53</v>
      </c>
      <c r="E33" s="57">
        <f t="shared" si="0"/>
        <v>181</v>
      </c>
      <c r="F33" s="16">
        <v>176.59</v>
      </c>
      <c r="G33" s="13">
        <v>182</v>
      </c>
      <c r="H33" s="1">
        <f t="shared" si="1"/>
        <v>103.06359363497366</v>
      </c>
    </row>
    <row r="34" spans="1:10" ht="32.25" thickBot="1" x14ac:dyDescent="0.3">
      <c r="A34" s="51" t="s">
        <v>209</v>
      </c>
      <c r="B34" s="51" t="s">
        <v>159</v>
      </c>
      <c r="C34" s="52" t="s">
        <v>20</v>
      </c>
      <c r="D34" s="11">
        <v>0.99</v>
      </c>
      <c r="E34" s="57">
        <f t="shared" si="0"/>
        <v>339</v>
      </c>
      <c r="F34" s="15">
        <v>329.85</v>
      </c>
      <c r="G34" s="12">
        <v>650</v>
      </c>
      <c r="H34" s="3">
        <f t="shared" si="1"/>
        <v>197.05926936486279</v>
      </c>
    </row>
    <row r="35" spans="1:10" ht="32.25" thickBot="1" x14ac:dyDescent="0.3">
      <c r="A35" s="51" t="s">
        <v>210</v>
      </c>
      <c r="B35" s="51" t="s">
        <v>159</v>
      </c>
      <c r="C35" s="52" t="s">
        <v>21</v>
      </c>
      <c r="D35" s="11">
        <v>0.34</v>
      </c>
      <c r="E35" s="57">
        <f t="shared" si="0"/>
        <v>116</v>
      </c>
      <c r="F35" s="16">
        <v>113.28</v>
      </c>
      <c r="G35" s="13">
        <v>113.28</v>
      </c>
      <c r="H35" s="1">
        <f t="shared" si="1"/>
        <v>100</v>
      </c>
    </row>
    <row r="36" spans="1:10" ht="32.25" thickBot="1" x14ac:dyDescent="0.3">
      <c r="A36" s="51" t="s">
        <v>211</v>
      </c>
      <c r="B36" s="51" t="s">
        <v>159</v>
      </c>
      <c r="C36" s="52" t="s">
        <v>22</v>
      </c>
      <c r="D36" s="11">
        <v>0.32</v>
      </c>
      <c r="E36" s="57">
        <f t="shared" si="0"/>
        <v>109</v>
      </c>
      <c r="F36" s="16">
        <v>106.62</v>
      </c>
      <c r="G36" s="13">
        <v>106.62</v>
      </c>
      <c r="H36" s="1">
        <f t="shared" si="1"/>
        <v>100</v>
      </c>
    </row>
    <row r="37" spans="1:10" ht="32.25" thickBot="1" x14ac:dyDescent="0.3">
      <c r="A37" s="51" t="s">
        <v>212</v>
      </c>
      <c r="B37" s="51" t="s">
        <v>159</v>
      </c>
      <c r="C37" s="52" t="s">
        <v>23</v>
      </c>
      <c r="D37" s="11">
        <v>0.19</v>
      </c>
      <c r="E37" s="57">
        <f t="shared" si="0"/>
        <v>65</v>
      </c>
      <c r="F37" s="16">
        <v>63.3</v>
      </c>
      <c r="G37" s="13">
        <v>63.3</v>
      </c>
      <c r="H37" s="1">
        <f t="shared" si="1"/>
        <v>100</v>
      </c>
    </row>
    <row r="38" spans="1:10" customFormat="1" ht="31.5" x14ac:dyDescent="0.25">
      <c r="A38" s="9" t="s">
        <v>464</v>
      </c>
      <c r="B38" s="10" t="s">
        <v>159</v>
      </c>
      <c r="C38" s="9" t="s">
        <v>465</v>
      </c>
      <c r="D38" s="11">
        <v>1.92</v>
      </c>
      <c r="E38" s="57">
        <f t="shared" si="0"/>
        <v>658</v>
      </c>
      <c r="F38" s="17">
        <v>640</v>
      </c>
      <c r="G38">
        <v>1.92</v>
      </c>
      <c r="H38">
        <f>ROUND((G38*I38),)</f>
        <v>640</v>
      </c>
      <c r="I38" s="4">
        <v>333.18</v>
      </c>
      <c r="J38">
        <f>G38*I38</f>
        <v>639.7056</v>
      </c>
    </row>
    <row r="39" spans="1:10" customFormat="1" ht="16.5" thickBot="1" x14ac:dyDescent="0.3">
      <c r="A39" s="120" t="s">
        <v>160</v>
      </c>
      <c r="B39" s="121"/>
      <c r="C39" s="121"/>
      <c r="D39" s="121"/>
      <c r="E39" s="122"/>
      <c r="F39" s="17"/>
      <c r="I39" s="4"/>
    </row>
    <row r="40" spans="1:10" ht="32.25" thickBot="1" x14ac:dyDescent="0.3">
      <c r="A40" s="51" t="s">
        <v>213</v>
      </c>
      <c r="B40" s="51" t="s">
        <v>160</v>
      </c>
      <c r="C40" s="52" t="s">
        <v>24</v>
      </c>
      <c r="D40" s="11">
        <v>0.22</v>
      </c>
      <c r="E40" s="16">
        <f>ROUNDDOWN((D40*343.19),0)</f>
        <v>75</v>
      </c>
      <c r="F40" s="16">
        <v>73.3</v>
      </c>
      <c r="G40" s="13">
        <v>100</v>
      </c>
      <c r="H40" s="1">
        <f t="shared" si="1"/>
        <v>136.4256480218281</v>
      </c>
    </row>
    <row r="41" spans="1:10" ht="32.25" thickBot="1" x14ac:dyDescent="0.3">
      <c r="A41" s="51" t="s">
        <v>214</v>
      </c>
      <c r="B41" s="51" t="s">
        <v>160</v>
      </c>
      <c r="C41" s="52" t="s">
        <v>25</v>
      </c>
      <c r="D41" s="11">
        <v>0.65</v>
      </c>
      <c r="E41" s="57">
        <f t="shared" ref="E41:E57" si="2">ROUNDDOWN((D41*343.19),0)</f>
        <v>223</v>
      </c>
      <c r="F41" s="16">
        <v>216.57</v>
      </c>
      <c r="G41" s="13">
        <v>223</v>
      </c>
      <c r="H41" s="1">
        <f t="shared" si="1"/>
        <v>102.96901694602208</v>
      </c>
    </row>
    <row r="42" spans="1:10" ht="32.25" thickBot="1" x14ac:dyDescent="0.3">
      <c r="A42" s="51" t="s">
        <v>215</v>
      </c>
      <c r="B42" s="51" t="s">
        <v>160</v>
      </c>
      <c r="C42" s="52" t="s">
        <v>26</v>
      </c>
      <c r="D42" s="11">
        <v>0.62</v>
      </c>
      <c r="E42" s="57">
        <f t="shared" si="2"/>
        <v>212</v>
      </c>
      <c r="F42" s="16">
        <v>206.57</v>
      </c>
      <c r="G42" s="13">
        <v>206.57</v>
      </c>
      <c r="H42" s="1">
        <f t="shared" si="1"/>
        <v>100</v>
      </c>
    </row>
    <row r="43" spans="1:10" ht="32.25" thickBot="1" x14ac:dyDescent="0.3">
      <c r="A43" s="51" t="s">
        <v>216</v>
      </c>
      <c r="B43" s="51" t="s">
        <v>160</v>
      </c>
      <c r="C43" s="52" t="s">
        <v>27</v>
      </c>
      <c r="D43" s="11">
        <v>0.63</v>
      </c>
      <c r="E43" s="57">
        <f t="shared" si="2"/>
        <v>216</v>
      </c>
      <c r="F43" s="16">
        <v>209.9</v>
      </c>
      <c r="G43" s="13">
        <v>217</v>
      </c>
      <c r="H43" s="1">
        <f t="shared" si="1"/>
        <v>103.38256312529776</v>
      </c>
    </row>
    <row r="44" spans="1:10" ht="32.25" thickBot="1" x14ac:dyDescent="0.3">
      <c r="A44" s="51" t="s">
        <v>217</v>
      </c>
      <c r="B44" s="51" t="s">
        <v>160</v>
      </c>
      <c r="C44" s="52" t="s">
        <v>28</v>
      </c>
      <c r="D44" s="11">
        <v>0.34</v>
      </c>
      <c r="E44" s="57">
        <f t="shared" si="2"/>
        <v>116</v>
      </c>
      <c r="F44" s="16">
        <v>113.28</v>
      </c>
      <c r="G44" s="13">
        <v>113.28</v>
      </c>
      <c r="H44" s="1">
        <f t="shared" si="1"/>
        <v>100</v>
      </c>
    </row>
    <row r="45" spans="1:10" ht="32.25" thickBot="1" x14ac:dyDescent="0.3">
      <c r="A45" s="51" t="s">
        <v>218</v>
      </c>
      <c r="B45" s="51" t="s">
        <v>160</v>
      </c>
      <c r="C45" s="52" t="s">
        <v>29</v>
      </c>
      <c r="D45" s="11">
        <v>0.69</v>
      </c>
      <c r="E45" s="57">
        <f t="shared" si="2"/>
        <v>236</v>
      </c>
      <c r="F45" s="16">
        <v>229.89</v>
      </c>
      <c r="G45" s="13">
        <v>237</v>
      </c>
      <c r="H45" s="1">
        <f t="shared" si="1"/>
        <v>103.09278350515466</v>
      </c>
    </row>
    <row r="46" spans="1:10" ht="32.25" thickBot="1" x14ac:dyDescent="0.3">
      <c r="A46" s="51" t="s">
        <v>219</v>
      </c>
      <c r="B46" s="51" t="s">
        <v>160</v>
      </c>
      <c r="C46" s="52" t="s">
        <v>8</v>
      </c>
      <c r="D46" s="11">
        <v>0.85</v>
      </c>
      <c r="E46" s="57">
        <f t="shared" si="2"/>
        <v>291</v>
      </c>
      <c r="F46" s="16">
        <v>283.2</v>
      </c>
      <c r="G46" s="13">
        <v>291</v>
      </c>
      <c r="H46" s="1">
        <f t="shared" si="1"/>
        <v>102.7542372881356</v>
      </c>
    </row>
    <row r="47" spans="1:10" ht="32.25" thickBot="1" x14ac:dyDescent="0.3">
      <c r="A47" s="51" t="s">
        <v>220</v>
      </c>
      <c r="B47" s="51" t="s">
        <v>160</v>
      </c>
      <c r="C47" s="52" t="s">
        <v>3</v>
      </c>
      <c r="D47" s="11">
        <v>0.53</v>
      </c>
      <c r="E47" s="57">
        <f t="shared" si="2"/>
        <v>181</v>
      </c>
      <c r="F47" s="16">
        <v>176.59</v>
      </c>
      <c r="G47" s="13">
        <v>182</v>
      </c>
      <c r="H47" s="1">
        <f t="shared" si="1"/>
        <v>103.06359363497366</v>
      </c>
    </row>
    <row r="48" spans="1:10" ht="32.25" thickBot="1" x14ac:dyDescent="0.3">
      <c r="A48" s="51" t="s">
        <v>221</v>
      </c>
      <c r="B48" s="51" t="s">
        <v>160</v>
      </c>
      <c r="C48" s="52" t="s">
        <v>30</v>
      </c>
      <c r="D48" s="11">
        <v>0.31</v>
      </c>
      <c r="E48" s="57">
        <f t="shared" si="2"/>
        <v>106</v>
      </c>
      <c r="F48" s="16">
        <v>103.29</v>
      </c>
      <c r="G48" s="13">
        <v>103.29</v>
      </c>
      <c r="H48" s="1">
        <f t="shared" si="1"/>
        <v>100</v>
      </c>
    </row>
    <row r="49" spans="1:10" ht="32.25" thickBot="1" x14ac:dyDescent="0.3">
      <c r="A49" s="51" t="s">
        <v>222</v>
      </c>
      <c r="B49" s="51" t="s">
        <v>160</v>
      </c>
      <c r="C49" s="52" t="s">
        <v>31</v>
      </c>
      <c r="D49" s="11">
        <v>1.43</v>
      </c>
      <c r="E49" s="57">
        <f t="shared" si="2"/>
        <v>490</v>
      </c>
      <c r="F49" s="16">
        <v>476.45</v>
      </c>
      <c r="G49" s="13">
        <v>490</v>
      </c>
      <c r="H49" s="1">
        <f t="shared" si="1"/>
        <v>102.84395004722427</v>
      </c>
    </row>
    <row r="50" spans="1:10" ht="32.25" thickBot="1" x14ac:dyDescent="0.3">
      <c r="A50" s="51" t="s">
        <v>223</v>
      </c>
      <c r="B50" s="51" t="s">
        <v>160</v>
      </c>
      <c r="C50" s="52" t="s">
        <v>23</v>
      </c>
      <c r="D50" s="11">
        <v>0.19</v>
      </c>
      <c r="E50" s="57">
        <f t="shared" si="2"/>
        <v>65</v>
      </c>
      <c r="F50" s="16">
        <v>63.3</v>
      </c>
      <c r="G50" s="13">
        <v>63.3</v>
      </c>
      <c r="H50" s="1">
        <f t="shared" si="1"/>
        <v>100</v>
      </c>
    </row>
    <row r="51" spans="1:10" ht="32.25" thickBot="1" x14ac:dyDescent="0.3">
      <c r="A51" s="51" t="s">
        <v>224</v>
      </c>
      <c r="B51" s="51" t="s">
        <v>160</v>
      </c>
      <c r="C51" s="52" t="s">
        <v>32</v>
      </c>
      <c r="D51" s="11">
        <v>0.36</v>
      </c>
      <c r="E51" s="57">
        <f t="shared" si="2"/>
        <v>123</v>
      </c>
      <c r="F51" s="16">
        <v>119.94</v>
      </c>
      <c r="G51" s="13">
        <v>124</v>
      </c>
      <c r="H51" s="1">
        <f t="shared" si="1"/>
        <v>103.38502584625647</v>
      </c>
    </row>
    <row r="52" spans="1:10" ht="32.25" thickBot="1" x14ac:dyDescent="0.3">
      <c r="A52" s="51" t="s">
        <v>225</v>
      </c>
      <c r="B52" s="51" t="s">
        <v>160</v>
      </c>
      <c r="C52" s="52" t="s">
        <v>20</v>
      </c>
      <c r="D52" s="11">
        <v>0.53</v>
      </c>
      <c r="E52" s="57">
        <f t="shared" si="2"/>
        <v>181</v>
      </c>
      <c r="F52" s="16">
        <v>176.59</v>
      </c>
      <c r="G52" s="13">
        <v>182</v>
      </c>
      <c r="H52" s="1">
        <f t="shared" si="1"/>
        <v>103.06359363497366</v>
      </c>
    </row>
    <row r="53" spans="1:10" ht="32.25" thickBot="1" x14ac:dyDescent="0.3">
      <c r="A53" s="51" t="s">
        <v>226</v>
      </c>
      <c r="B53" s="51" t="s">
        <v>160</v>
      </c>
      <c r="C53" s="52" t="s">
        <v>33</v>
      </c>
      <c r="D53" s="11">
        <v>0.53</v>
      </c>
      <c r="E53" s="57">
        <f t="shared" si="2"/>
        <v>181</v>
      </c>
      <c r="F53" s="16">
        <v>176.59</v>
      </c>
      <c r="G53" s="13">
        <v>182</v>
      </c>
      <c r="H53" s="1">
        <f t="shared" si="1"/>
        <v>103.06359363497366</v>
      </c>
    </row>
    <row r="54" spans="1:10" ht="32.25" thickBot="1" x14ac:dyDescent="0.3">
      <c r="A54" s="51" t="s">
        <v>227</v>
      </c>
      <c r="B54" s="51" t="s">
        <v>160</v>
      </c>
      <c r="C54" s="52" t="s">
        <v>9</v>
      </c>
      <c r="D54" s="11">
        <v>0.61</v>
      </c>
      <c r="E54" s="57">
        <f t="shared" si="2"/>
        <v>209</v>
      </c>
      <c r="F54" s="16">
        <v>203.24</v>
      </c>
      <c r="G54" s="13">
        <v>210</v>
      </c>
      <c r="H54" s="1">
        <f t="shared" si="1"/>
        <v>103.32611690612083</v>
      </c>
    </row>
    <row r="55" spans="1:10" ht="32.25" thickBot="1" x14ac:dyDescent="0.3">
      <c r="A55" s="51" t="s">
        <v>228</v>
      </c>
      <c r="B55" s="51" t="s">
        <v>160</v>
      </c>
      <c r="C55" s="52" t="s">
        <v>34</v>
      </c>
      <c r="D55" s="11">
        <v>0.88</v>
      </c>
      <c r="E55" s="57">
        <f t="shared" si="2"/>
        <v>302</v>
      </c>
      <c r="F55" s="16">
        <v>293.2</v>
      </c>
      <c r="G55" s="13">
        <v>302</v>
      </c>
      <c r="H55" s="1">
        <f t="shared" si="1"/>
        <v>103.00136425648023</v>
      </c>
    </row>
    <row r="56" spans="1:10" ht="32.25" thickBot="1" x14ac:dyDescent="0.3">
      <c r="A56" s="51" t="s">
        <v>229</v>
      </c>
      <c r="B56" s="51" t="s">
        <v>160</v>
      </c>
      <c r="C56" s="52" t="s">
        <v>35</v>
      </c>
      <c r="D56" s="11">
        <v>0.47</v>
      </c>
      <c r="E56" s="57">
        <f t="shared" si="2"/>
        <v>161</v>
      </c>
      <c r="F56" s="16">
        <v>156.59</v>
      </c>
      <c r="G56" s="13">
        <v>156.59</v>
      </c>
      <c r="H56" s="1">
        <f t="shared" si="1"/>
        <v>100</v>
      </c>
    </row>
    <row r="57" spans="1:10" customFormat="1" ht="31.5" x14ac:dyDescent="0.25">
      <c r="A57" s="9" t="s">
        <v>466</v>
      </c>
      <c r="B57" s="10" t="s">
        <v>160</v>
      </c>
      <c r="C57" s="9" t="s">
        <v>465</v>
      </c>
      <c r="D57" s="11">
        <v>1.92</v>
      </c>
      <c r="E57" s="57">
        <f t="shared" si="2"/>
        <v>658</v>
      </c>
      <c r="F57" s="17">
        <v>640</v>
      </c>
      <c r="G57">
        <v>1.92</v>
      </c>
      <c r="H57">
        <f>ROUND((G57*I57),)</f>
        <v>640</v>
      </c>
      <c r="I57" s="4">
        <v>333.18</v>
      </c>
      <c r="J57">
        <f>G57*I57</f>
        <v>639.7056</v>
      </c>
    </row>
    <row r="58" spans="1:10" customFormat="1" ht="16.5" thickBot="1" x14ac:dyDescent="0.3">
      <c r="A58" s="120" t="s">
        <v>161</v>
      </c>
      <c r="B58" s="121"/>
      <c r="C58" s="121"/>
      <c r="D58" s="121"/>
      <c r="E58" s="122"/>
      <c r="F58" s="17"/>
      <c r="I58" s="4"/>
    </row>
    <row r="59" spans="1:10" ht="16.5" thickBot="1" x14ac:dyDescent="0.3">
      <c r="A59" s="51" t="s">
        <v>230</v>
      </c>
      <c r="B59" s="51" t="s">
        <v>161</v>
      </c>
      <c r="C59" s="52" t="s">
        <v>2</v>
      </c>
      <c r="D59" s="11">
        <v>0.22</v>
      </c>
      <c r="E59" s="16">
        <f>ROUNDDOWN((D59*343.19),0)</f>
        <v>75</v>
      </c>
      <c r="F59" s="15">
        <v>73.3</v>
      </c>
      <c r="G59" s="12">
        <v>100</v>
      </c>
      <c r="H59" s="3">
        <f t="shared" si="1"/>
        <v>136.4256480218281</v>
      </c>
    </row>
    <row r="60" spans="1:10" ht="16.5" thickBot="1" x14ac:dyDescent="0.3">
      <c r="A60" s="51" t="s">
        <v>231</v>
      </c>
      <c r="B60" s="51" t="s">
        <v>161</v>
      </c>
      <c r="C60" s="52" t="s">
        <v>36</v>
      </c>
      <c r="D60" s="11">
        <v>0.4</v>
      </c>
      <c r="E60" s="57">
        <f t="shared" ref="E60:E87" si="3">ROUNDDOWN((D60*343.19),0)</f>
        <v>137</v>
      </c>
      <c r="F60" s="16">
        <v>133.27000000000001</v>
      </c>
      <c r="G60" s="13">
        <v>138</v>
      </c>
      <c r="H60" s="1">
        <f t="shared" si="1"/>
        <v>103.54918586328506</v>
      </c>
    </row>
    <row r="61" spans="1:10" ht="16.5" thickBot="1" x14ac:dyDescent="0.3">
      <c r="A61" s="51" t="s">
        <v>232</v>
      </c>
      <c r="B61" s="51" t="s">
        <v>161</v>
      </c>
      <c r="C61" s="52" t="s">
        <v>37</v>
      </c>
      <c r="D61" s="11">
        <v>0.53</v>
      </c>
      <c r="E61" s="57">
        <f t="shared" si="3"/>
        <v>181</v>
      </c>
      <c r="F61" s="16">
        <v>176.59</v>
      </c>
      <c r="G61" s="13">
        <v>181</v>
      </c>
      <c r="H61" s="1">
        <f t="shared" si="1"/>
        <v>102.49731015346282</v>
      </c>
    </row>
    <row r="62" spans="1:10" ht="16.5" thickBot="1" x14ac:dyDescent="0.3">
      <c r="A62" s="51" t="s">
        <v>233</v>
      </c>
      <c r="B62" s="51" t="s">
        <v>161</v>
      </c>
      <c r="C62" s="52" t="s">
        <v>31</v>
      </c>
      <c r="D62" s="11">
        <v>1.41</v>
      </c>
      <c r="E62" s="57">
        <f t="shared" si="3"/>
        <v>483</v>
      </c>
      <c r="F62" s="16">
        <v>469.78</v>
      </c>
      <c r="G62" s="13">
        <v>484</v>
      </c>
      <c r="H62" s="1">
        <f t="shared" si="1"/>
        <v>103.02694878453744</v>
      </c>
    </row>
    <row r="63" spans="1:10" ht="16.5" thickBot="1" x14ac:dyDescent="0.3">
      <c r="A63" s="51" t="s">
        <v>234</v>
      </c>
      <c r="B63" s="51" t="s">
        <v>161</v>
      </c>
      <c r="C63" s="52" t="s">
        <v>29</v>
      </c>
      <c r="D63" s="11">
        <v>0.35</v>
      </c>
      <c r="E63" s="57">
        <f t="shared" si="3"/>
        <v>120</v>
      </c>
      <c r="F63" s="16">
        <v>116.61</v>
      </c>
      <c r="G63" s="13">
        <v>116.61</v>
      </c>
      <c r="H63" s="1">
        <f t="shared" si="1"/>
        <v>100</v>
      </c>
    </row>
    <row r="64" spans="1:10" ht="16.5" thickBot="1" x14ac:dyDescent="0.3">
      <c r="A64" s="51" t="s">
        <v>235</v>
      </c>
      <c r="B64" s="51" t="s">
        <v>161</v>
      </c>
      <c r="C64" s="52" t="s">
        <v>38</v>
      </c>
      <c r="D64" s="11">
        <v>0.69</v>
      </c>
      <c r="E64" s="57">
        <f t="shared" si="3"/>
        <v>236</v>
      </c>
      <c r="F64" s="16">
        <v>229.89</v>
      </c>
      <c r="G64" s="13">
        <v>234</v>
      </c>
      <c r="H64" s="1">
        <f t="shared" si="1"/>
        <v>101.78781156205142</v>
      </c>
    </row>
    <row r="65" spans="1:8" ht="16.5" thickBot="1" x14ac:dyDescent="0.3">
      <c r="A65" s="51" t="s">
        <v>236</v>
      </c>
      <c r="B65" s="51" t="s">
        <v>161</v>
      </c>
      <c r="C65" s="52" t="s">
        <v>8</v>
      </c>
      <c r="D65" s="11">
        <v>0.85</v>
      </c>
      <c r="E65" s="57">
        <f t="shared" si="3"/>
        <v>291</v>
      </c>
      <c r="F65" s="15">
        <v>283.2</v>
      </c>
      <c r="G65" s="12">
        <v>300</v>
      </c>
      <c r="H65" s="3">
        <f t="shared" si="1"/>
        <v>105.93220338983052</v>
      </c>
    </row>
    <row r="66" spans="1:8" ht="16.5" thickBot="1" x14ac:dyDescent="0.3">
      <c r="A66" s="51" t="s">
        <v>237</v>
      </c>
      <c r="B66" s="51" t="s">
        <v>161</v>
      </c>
      <c r="C66" s="52" t="s">
        <v>39</v>
      </c>
      <c r="D66" s="11">
        <v>0.4</v>
      </c>
      <c r="E66" s="57">
        <f t="shared" si="3"/>
        <v>137</v>
      </c>
      <c r="F66" s="16">
        <v>133.27000000000001</v>
      </c>
      <c r="G66" s="13">
        <v>133.27000000000001</v>
      </c>
      <c r="H66" s="1">
        <f t="shared" si="1"/>
        <v>100</v>
      </c>
    </row>
    <row r="67" spans="1:8" ht="16.5" thickBot="1" x14ac:dyDescent="0.3">
      <c r="A67" s="51" t="s">
        <v>238</v>
      </c>
      <c r="B67" s="51" t="s">
        <v>161</v>
      </c>
      <c r="C67" s="52" t="s">
        <v>40</v>
      </c>
      <c r="D67" s="11">
        <v>0.69</v>
      </c>
      <c r="E67" s="57">
        <f t="shared" si="3"/>
        <v>236</v>
      </c>
      <c r="F67" s="15">
        <v>229.89</v>
      </c>
      <c r="G67" s="12">
        <v>400</v>
      </c>
      <c r="H67" s="3">
        <f t="shared" si="1"/>
        <v>173.99625908042978</v>
      </c>
    </row>
    <row r="68" spans="1:8" ht="16.5" thickBot="1" x14ac:dyDescent="0.3">
      <c r="A68" s="51" t="s">
        <v>239</v>
      </c>
      <c r="B68" s="51" t="s">
        <v>161</v>
      </c>
      <c r="C68" s="52" t="s">
        <v>41</v>
      </c>
      <c r="D68" s="11">
        <v>0.68</v>
      </c>
      <c r="E68" s="57">
        <f t="shared" si="3"/>
        <v>233</v>
      </c>
      <c r="F68" s="16">
        <v>226.56</v>
      </c>
      <c r="G68" s="13">
        <v>233</v>
      </c>
      <c r="H68" s="1">
        <f t="shared" si="1"/>
        <v>102.8425141242938</v>
      </c>
    </row>
    <row r="69" spans="1:8" ht="16.5" thickBot="1" x14ac:dyDescent="0.3">
      <c r="A69" s="51" t="s">
        <v>240</v>
      </c>
      <c r="B69" s="51" t="s">
        <v>161</v>
      </c>
      <c r="C69" s="52" t="s">
        <v>42</v>
      </c>
      <c r="D69" s="11">
        <v>0.44</v>
      </c>
      <c r="E69" s="57">
        <f t="shared" si="3"/>
        <v>151</v>
      </c>
      <c r="F69" s="16">
        <v>146.6</v>
      </c>
      <c r="G69" s="13">
        <v>151</v>
      </c>
      <c r="H69" s="1">
        <f t="shared" si="1"/>
        <v>103.00136425648023</v>
      </c>
    </row>
    <row r="70" spans="1:8" ht="16.5" thickBot="1" x14ac:dyDescent="0.3">
      <c r="A70" s="51" t="s">
        <v>241</v>
      </c>
      <c r="B70" s="51" t="s">
        <v>161</v>
      </c>
      <c r="C70" s="52" t="s">
        <v>43</v>
      </c>
      <c r="D70" s="11">
        <v>0.74</v>
      </c>
      <c r="E70" s="57">
        <f t="shared" si="3"/>
        <v>253</v>
      </c>
      <c r="F70" s="16">
        <v>246.55</v>
      </c>
      <c r="G70" s="13">
        <v>246.55</v>
      </c>
      <c r="H70" s="1">
        <f t="shared" si="1"/>
        <v>100</v>
      </c>
    </row>
    <row r="71" spans="1:8" ht="16.5" thickBot="1" x14ac:dyDescent="0.3">
      <c r="A71" s="51" t="s">
        <v>242</v>
      </c>
      <c r="B71" s="51" t="s">
        <v>161</v>
      </c>
      <c r="C71" s="52" t="s">
        <v>44</v>
      </c>
      <c r="D71" s="11">
        <v>1.41</v>
      </c>
      <c r="E71" s="57">
        <f t="shared" si="3"/>
        <v>483</v>
      </c>
      <c r="F71" s="15">
        <v>469.78</v>
      </c>
      <c r="G71" s="12">
        <v>650</v>
      </c>
      <c r="H71" s="3">
        <f t="shared" si="1"/>
        <v>138.36263783047386</v>
      </c>
    </row>
    <row r="72" spans="1:8" ht="16.5" thickBot="1" x14ac:dyDescent="0.3">
      <c r="A72" s="51" t="s">
        <v>243</v>
      </c>
      <c r="B72" s="51" t="s">
        <v>161</v>
      </c>
      <c r="C72" s="52" t="s">
        <v>45</v>
      </c>
      <c r="D72" s="11">
        <v>0.76</v>
      </c>
      <c r="E72" s="57">
        <f t="shared" si="3"/>
        <v>260</v>
      </c>
      <c r="F72" s="15">
        <v>253.22</v>
      </c>
      <c r="G72" s="12">
        <v>540</v>
      </c>
      <c r="H72" s="3">
        <f t="shared" si="1"/>
        <v>213.2532975278414</v>
      </c>
    </row>
    <row r="73" spans="1:8" ht="16.5" thickBot="1" x14ac:dyDescent="0.3">
      <c r="A73" s="51" t="s">
        <v>244</v>
      </c>
      <c r="B73" s="51" t="s">
        <v>161</v>
      </c>
      <c r="C73" s="52" t="s">
        <v>46</v>
      </c>
      <c r="D73" s="11">
        <v>0.6</v>
      </c>
      <c r="E73" s="57">
        <f t="shared" si="3"/>
        <v>205</v>
      </c>
      <c r="F73" s="16">
        <v>199.91</v>
      </c>
      <c r="G73" s="13">
        <v>206</v>
      </c>
      <c r="H73" s="1">
        <f t="shared" si="1"/>
        <v>103.0463708668901</v>
      </c>
    </row>
    <row r="74" spans="1:8" ht="16.5" thickBot="1" x14ac:dyDescent="0.3">
      <c r="A74" s="51" t="s">
        <v>245</v>
      </c>
      <c r="B74" s="51" t="s">
        <v>161</v>
      </c>
      <c r="C74" s="52" t="s">
        <v>47</v>
      </c>
      <c r="D74" s="11">
        <v>0.64</v>
      </c>
      <c r="E74" s="57">
        <f t="shared" si="3"/>
        <v>219</v>
      </c>
      <c r="F74" s="16">
        <v>213.24</v>
      </c>
      <c r="G74" s="13">
        <v>220</v>
      </c>
      <c r="H74" s="1">
        <f t="shared" si="1"/>
        <v>103.17013693490902</v>
      </c>
    </row>
    <row r="75" spans="1:8" ht="48" thickBot="1" x14ac:dyDescent="0.3">
      <c r="A75" s="51" t="s">
        <v>246</v>
      </c>
      <c r="B75" s="51" t="s">
        <v>161</v>
      </c>
      <c r="C75" s="52" t="s">
        <v>48</v>
      </c>
      <c r="D75" s="11">
        <v>0.74</v>
      </c>
      <c r="E75" s="57">
        <f t="shared" si="3"/>
        <v>253</v>
      </c>
      <c r="F75" s="16">
        <v>246.55</v>
      </c>
      <c r="G75" s="13">
        <v>254</v>
      </c>
      <c r="H75" s="1">
        <f t="shared" si="1"/>
        <v>103.02169945244373</v>
      </c>
    </row>
    <row r="76" spans="1:8" ht="16.5" thickBot="1" x14ac:dyDescent="0.3">
      <c r="A76" s="51" t="s">
        <v>247</v>
      </c>
      <c r="B76" s="51" t="s">
        <v>161</v>
      </c>
      <c r="C76" s="52" t="s">
        <v>49</v>
      </c>
      <c r="D76" s="11">
        <v>0.38</v>
      </c>
      <c r="E76" s="57">
        <f t="shared" si="3"/>
        <v>130</v>
      </c>
      <c r="F76" s="16">
        <v>126.61</v>
      </c>
      <c r="G76" s="13">
        <v>130</v>
      </c>
      <c r="H76" s="1">
        <f t="shared" si="1"/>
        <v>102.67751362451622</v>
      </c>
    </row>
    <row r="77" spans="1:8" ht="16.5" thickBot="1" x14ac:dyDescent="0.3">
      <c r="A77" s="51" t="s">
        <v>248</v>
      </c>
      <c r="B77" s="51" t="s">
        <v>161</v>
      </c>
      <c r="C77" s="52" t="s">
        <v>50</v>
      </c>
      <c r="D77" s="11">
        <v>0.35</v>
      </c>
      <c r="E77" s="57">
        <f t="shared" si="3"/>
        <v>120</v>
      </c>
      <c r="F77" s="16">
        <v>116.61</v>
      </c>
      <c r="G77" s="13">
        <v>120</v>
      </c>
      <c r="H77" s="1">
        <f t="shared" si="1"/>
        <v>102.90712631849756</v>
      </c>
    </row>
    <row r="78" spans="1:8" ht="32.25" thickBot="1" x14ac:dyDescent="0.3">
      <c r="A78" s="51" t="s">
        <v>249</v>
      </c>
      <c r="B78" s="51" t="s">
        <v>161</v>
      </c>
      <c r="C78" s="52" t="s">
        <v>51</v>
      </c>
      <c r="D78" s="11">
        <v>0.69</v>
      </c>
      <c r="E78" s="57">
        <f t="shared" si="3"/>
        <v>236</v>
      </c>
      <c r="F78" s="15">
        <v>229.89</v>
      </c>
      <c r="G78" s="12">
        <v>540</v>
      </c>
      <c r="H78" s="3">
        <f t="shared" si="1"/>
        <v>234.8949497585802</v>
      </c>
    </row>
    <row r="79" spans="1:8" ht="32.25" thickBot="1" x14ac:dyDescent="0.3">
      <c r="A79" s="51" t="s">
        <v>250</v>
      </c>
      <c r="B79" s="51" t="s">
        <v>161</v>
      </c>
      <c r="C79" s="52" t="s">
        <v>52</v>
      </c>
      <c r="D79" s="11">
        <v>0.88</v>
      </c>
      <c r="E79" s="57">
        <f t="shared" si="3"/>
        <v>302</v>
      </c>
      <c r="F79" s="16">
        <v>293.2</v>
      </c>
      <c r="G79" s="13">
        <v>300</v>
      </c>
      <c r="H79" s="1">
        <f t="shared" si="1"/>
        <v>102.31923601637108</v>
      </c>
    </row>
    <row r="80" spans="1:8" ht="16.5" thickBot="1" x14ac:dyDescent="0.3">
      <c r="A80" s="51" t="s">
        <v>251</v>
      </c>
      <c r="B80" s="51" t="s">
        <v>161</v>
      </c>
      <c r="C80" s="52" t="s">
        <v>15</v>
      </c>
      <c r="D80" s="11">
        <v>0.8</v>
      </c>
      <c r="E80" s="57">
        <f t="shared" si="3"/>
        <v>274</v>
      </c>
      <c r="F80" s="16">
        <v>266.54000000000002</v>
      </c>
      <c r="G80" s="13">
        <v>266.54000000000002</v>
      </c>
      <c r="H80" s="1">
        <f t="shared" si="1"/>
        <v>100</v>
      </c>
    </row>
    <row r="81" spans="1:10" ht="32.25" thickBot="1" x14ac:dyDescent="0.3">
      <c r="A81" s="51" t="s">
        <v>252</v>
      </c>
      <c r="B81" s="51" t="s">
        <v>161</v>
      </c>
      <c r="C81" s="52" t="s">
        <v>53</v>
      </c>
      <c r="D81" s="11">
        <v>0.4</v>
      </c>
      <c r="E81" s="57">
        <f t="shared" si="3"/>
        <v>137</v>
      </c>
      <c r="F81" s="16">
        <v>133.27000000000001</v>
      </c>
      <c r="G81" s="13">
        <v>137</v>
      </c>
      <c r="H81" s="1">
        <f t="shared" si="1"/>
        <v>102.79882944398588</v>
      </c>
    </row>
    <row r="82" spans="1:10" ht="16.5" thickBot="1" x14ac:dyDescent="0.3">
      <c r="A82" s="51" t="s">
        <v>253</v>
      </c>
      <c r="B82" s="51" t="s">
        <v>161</v>
      </c>
      <c r="C82" s="52" t="s">
        <v>54</v>
      </c>
      <c r="D82" s="11">
        <v>0.74</v>
      </c>
      <c r="E82" s="57">
        <f t="shared" si="3"/>
        <v>253</v>
      </c>
      <c r="F82" s="16">
        <v>246.55</v>
      </c>
      <c r="G82" s="13">
        <v>246.55</v>
      </c>
      <c r="H82" s="1">
        <f t="shared" si="1"/>
        <v>100</v>
      </c>
    </row>
    <row r="83" spans="1:10" ht="16.5" thickBot="1" x14ac:dyDescent="0.3">
      <c r="A83" s="51" t="s">
        <v>254</v>
      </c>
      <c r="B83" s="51" t="s">
        <v>161</v>
      </c>
      <c r="C83" s="52" t="s">
        <v>55</v>
      </c>
      <c r="D83" s="11">
        <v>0.53</v>
      </c>
      <c r="E83" s="57">
        <f t="shared" si="3"/>
        <v>181</v>
      </c>
      <c r="F83" s="16">
        <v>176.59</v>
      </c>
      <c r="G83" s="13">
        <v>176.59</v>
      </c>
      <c r="H83" s="1">
        <f t="shared" si="1"/>
        <v>100</v>
      </c>
    </row>
    <row r="84" spans="1:10" ht="32.25" thickBot="1" x14ac:dyDescent="0.3">
      <c r="A84" s="51" t="s">
        <v>255</v>
      </c>
      <c r="B84" s="51" t="s">
        <v>161</v>
      </c>
      <c r="C84" s="52" t="s">
        <v>56</v>
      </c>
      <c r="D84" s="11">
        <v>0.69</v>
      </c>
      <c r="E84" s="57">
        <f t="shared" si="3"/>
        <v>236</v>
      </c>
      <c r="F84" s="16">
        <v>229.89</v>
      </c>
      <c r="G84" s="13">
        <v>234</v>
      </c>
      <c r="H84" s="1">
        <f t="shared" si="1"/>
        <v>101.78781156205142</v>
      </c>
    </row>
    <row r="85" spans="1:10" ht="16.5" thickBot="1" x14ac:dyDescent="0.3">
      <c r="A85" s="51" t="s">
        <v>256</v>
      </c>
      <c r="B85" s="51" t="s">
        <v>161</v>
      </c>
      <c r="C85" s="52" t="s">
        <v>20</v>
      </c>
      <c r="D85" s="11">
        <v>0.99</v>
      </c>
      <c r="E85" s="57">
        <f t="shared" si="3"/>
        <v>339</v>
      </c>
      <c r="F85" s="16">
        <v>329.85</v>
      </c>
      <c r="G85" s="13">
        <v>340</v>
      </c>
      <c r="H85" s="1">
        <f t="shared" ref="H85:H157" si="4">G85/F85*100</f>
        <v>103.07715628315901</v>
      </c>
    </row>
    <row r="86" spans="1:10" ht="16.5" thickBot="1" x14ac:dyDescent="0.3">
      <c r="A86" s="51" t="s">
        <v>257</v>
      </c>
      <c r="B86" s="51" t="s">
        <v>161</v>
      </c>
      <c r="C86" s="52" t="s">
        <v>23</v>
      </c>
      <c r="D86" s="11">
        <v>0.19</v>
      </c>
      <c r="E86" s="57">
        <f t="shared" si="3"/>
        <v>65</v>
      </c>
      <c r="F86" s="16">
        <v>63.3</v>
      </c>
      <c r="G86" s="13">
        <v>63.3</v>
      </c>
      <c r="H86" s="1">
        <f t="shared" si="4"/>
        <v>100</v>
      </c>
    </row>
    <row r="87" spans="1:10" customFormat="1" ht="31.5" x14ac:dyDescent="0.25">
      <c r="A87" s="9" t="s">
        <v>467</v>
      </c>
      <c r="B87" s="10" t="s">
        <v>161</v>
      </c>
      <c r="C87" s="9" t="s">
        <v>468</v>
      </c>
      <c r="D87" s="11">
        <v>1.92</v>
      </c>
      <c r="E87" s="57">
        <f t="shared" si="3"/>
        <v>658</v>
      </c>
      <c r="F87" s="17">
        <v>640</v>
      </c>
      <c r="G87">
        <v>1.92</v>
      </c>
      <c r="H87">
        <f>ROUND((G87*I87),)</f>
        <v>640</v>
      </c>
      <c r="I87" s="4">
        <v>333.18</v>
      </c>
      <c r="J87">
        <f>G87*I87</f>
        <v>639.7056</v>
      </c>
    </row>
    <row r="88" spans="1:10" customFormat="1" ht="16.5" thickBot="1" x14ac:dyDescent="0.3">
      <c r="A88" s="120" t="s">
        <v>168</v>
      </c>
      <c r="B88" s="121"/>
      <c r="C88" s="121"/>
      <c r="D88" s="121"/>
      <c r="E88" s="122"/>
      <c r="F88" s="17"/>
      <c r="I88" s="4"/>
    </row>
    <row r="89" spans="1:10" ht="16.5" thickBot="1" x14ac:dyDescent="0.3">
      <c r="A89" s="51" t="s">
        <v>258</v>
      </c>
      <c r="B89" s="51" t="s">
        <v>168</v>
      </c>
      <c r="C89" s="52" t="s">
        <v>2</v>
      </c>
      <c r="D89" s="11">
        <v>0.22</v>
      </c>
      <c r="E89" s="16">
        <f>ROUNDDOWN((D89*343.19),0)</f>
        <v>75</v>
      </c>
      <c r="F89" s="15">
        <v>73.3</v>
      </c>
      <c r="G89" s="12">
        <v>100</v>
      </c>
      <c r="H89" s="3">
        <f t="shared" si="4"/>
        <v>136.4256480218281</v>
      </c>
    </row>
    <row r="90" spans="1:10" ht="16.5" thickBot="1" x14ac:dyDescent="0.3">
      <c r="A90" s="51" t="s">
        <v>259</v>
      </c>
      <c r="B90" s="51" t="s">
        <v>168</v>
      </c>
      <c r="C90" s="52" t="s">
        <v>3</v>
      </c>
      <c r="D90" s="11">
        <v>0.24</v>
      </c>
      <c r="E90" s="57">
        <f t="shared" ref="E90:E105" si="5">ROUNDDOWN((D90*343.19),0)</f>
        <v>82</v>
      </c>
      <c r="F90" s="15">
        <v>79.959999999999994</v>
      </c>
      <c r="G90" s="12">
        <v>150</v>
      </c>
      <c r="H90" s="3">
        <f t="shared" si="4"/>
        <v>187.59379689844923</v>
      </c>
    </row>
    <row r="91" spans="1:10" ht="32.25" thickBot="1" x14ac:dyDescent="0.3">
      <c r="A91" s="51" t="s">
        <v>260</v>
      </c>
      <c r="B91" s="51" t="s">
        <v>168</v>
      </c>
      <c r="C91" s="52" t="s">
        <v>57</v>
      </c>
      <c r="D91" s="11">
        <v>0.69</v>
      </c>
      <c r="E91" s="57">
        <f t="shared" si="5"/>
        <v>236</v>
      </c>
      <c r="F91" s="16">
        <v>229.89</v>
      </c>
      <c r="G91" s="13">
        <v>229.89</v>
      </c>
      <c r="H91" s="1">
        <f t="shared" si="4"/>
        <v>100</v>
      </c>
    </row>
    <row r="92" spans="1:10" ht="16.5" thickBot="1" x14ac:dyDescent="0.3">
      <c r="A92" s="51" t="s">
        <v>261</v>
      </c>
      <c r="B92" s="51" t="s">
        <v>168</v>
      </c>
      <c r="C92" s="52" t="s">
        <v>58</v>
      </c>
      <c r="D92" s="11">
        <v>0.16</v>
      </c>
      <c r="E92" s="57">
        <f t="shared" si="5"/>
        <v>54</v>
      </c>
      <c r="F92" s="16">
        <v>53.31</v>
      </c>
      <c r="G92" s="13">
        <v>53.31</v>
      </c>
      <c r="H92" s="1">
        <f t="shared" si="4"/>
        <v>100</v>
      </c>
    </row>
    <row r="93" spans="1:10" ht="16.5" thickBot="1" x14ac:dyDescent="0.3">
      <c r="A93" s="51" t="s">
        <v>262</v>
      </c>
      <c r="B93" s="51" t="s">
        <v>168</v>
      </c>
      <c r="C93" s="52" t="s">
        <v>8</v>
      </c>
      <c r="D93" s="11">
        <v>0.56000000000000005</v>
      </c>
      <c r="E93" s="57">
        <f t="shared" si="5"/>
        <v>192</v>
      </c>
      <c r="F93" s="15">
        <v>186.58</v>
      </c>
      <c r="G93" s="12">
        <v>320</v>
      </c>
      <c r="H93" s="3">
        <f t="shared" si="4"/>
        <v>171.50820023582375</v>
      </c>
    </row>
    <row r="94" spans="1:10" ht="32.25" thickBot="1" x14ac:dyDescent="0.3">
      <c r="A94" s="51" t="s">
        <v>263</v>
      </c>
      <c r="B94" s="51" t="s">
        <v>168</v>
      </c>
      <c r="C94" s="52" t="s">
        <v>59</v>
      </c>
      <c r="D94" s="11">
        <v>0.67</v>
      </c>
      <c r="E94" s="57">
        <f t="shared" si="5"/>
        <v>229</v>
      </c>
      <c r="F94" s="16">
        <v>223.23</v>
      </c>
      <c r="G94" s="13">
        <v>223.23</v>
      </c>
      <c r="H94" s="1">
        <f t="shared" si="4"/>
        <v>100</v>
      </c>
    </row>
    <row r="95" spans="1:10" ht="16.5" thickBot="1" x14ac:dyDescent="0.3">
      <c r="A95" s="51" t="s">
        <v>264</v>
      </c>
      <c r="B95" s="51" t="s">
        <v>168</v>
      </c>
      <c r="C95" s="52" t="s">
        <v>60</v>
      </c>
      <c r="D95" s="11">
        <v>0.38</v>
      </c>
      <c r="E95" s="57">
        <f t="shared" si="5"/>
        <v>130</v>
      </c>
      <c r="F95" s="16">
        <v>126.61</v>
      </c>
      <c r="G95" s="13">
        <v>130</v>
      </c>
      <c r="H95" s="1">
        <f t="shared" si="4"/>
        <v>102.67751362451622</v>
      </c>
    </row>
    <row r="96" spans="1:10" ht="16.5" thickBot="1" x14ac:dyDescent="0.3">
      <c r="A96" s="51" t="s">
        <v>265</v>
      </c>
      <c r="B96" s="51" t="s">
        <v>168</v>
      </c>
      <c r="C96" s="52" t="s">
        <v>61</v>
      </c>
      <c r="D96" s="11">
        <v>0.36</v>
      </c>
      <c r="E96" s="57">
        <f t="shared" si="5"/>
        <v>123</v>
      </c>
      <c r="F96" s="16">
        <v>119.94</v>
      </c>
      <c r="G96" s="13">
        <v>119.94</v>
      </c>
      <c r="H96" s="1">
        <f t="shared" si="4"/>
        <v>100</v>
      </c>
    </row>
    <row r="97" spans="1:8" ht="16.5" thickBot="1" x14ac:dyDescent="0.3">
      <c r="A97" s="51" t="s">
        <v>266</v>
      </c>
      <c r="B97" s="51" t="s">
        <v>168</v>
      </c>
      <c r="C97" s="52" t="s">
        <v>62</v>
      </c>
      <c r="D97" s="11">
        <v>0.8</v>
      </c>
      <c r="E97" s="57">
        <f t="shared" si="5"/>
        <v>274</v>
      </c>
      <c r="F97" s="16">
        <v>266.54000000000002</v>
      </c>
      <c r="G97" s="13">
        <v>266.54000000000002</v>
      </c>
      <c r="H97" s="1">
        <f t="shared" si="4"/>
        <v>100</v>
      </c>
    </row>
    <row r="98" spans="1:8" ht="16.5" thickBot="1" x14ac:dyDescent="0.3">
      <c r="A98" s="51" t="s">
        <v>267</v>
      </c>
      <c r="B98" s="51" t="s">
        <v>168</v>
      </c>
      <c r="C98" s="52" t="s">
        <v>63</v>
      </c>
      <c r="D98" s="11">
        <v>0.86</v>
      </c>
      <c r="E98" s="57">
        <f t="shared" si="5"/>
        <v>295</v>
      </c>
      <c r="F98" s="16">
        <v>286.52999999999997</v>
      </c>
      <c r="G98" s="13">
        <v>286.52999999999997</v>
      </c>
      <c r="H98" s="1">
        <f t="shared" si="4"/>
        <v>100</v>
      </c>
    </row>
    <row r="99" spans="1:8" ht="16.5" thickBot="1" x14ac:dyDescent="0.3">
      <c r="A99" s="51" t="s">
        <v>268</v>
      </c>
      <c r="B99" s="51" t="s">
        <v>168</v>
      </c>
      <c r="C99" s="52" t="s">
        <v>64</v>
      </c>
      <c r="D99" s="11">
        <v>0.12</v>
      </c>
      <c r="E99" s="57">
        <f t="shared" si="5"/>
        <v>41</v>
      </c>
      <c r="F99" s="16">
        <v>39.979999999999997</v>
      </c>
      <c r="G99" s="13">
        <v>39.979999999999997</v>
      </c>
      <c r="H99" s="1">
        <f t="shared" si="4"/>
        <v>100</v>
      </c>
    </row>
    <row r="100" spans="1:8" ht="16.5" thickBot="1" x14ac:dyDescent="0.3">
      <c r="A100" s="51" t="s">
        <v>269</v>
      </c>
      <c r="B100" s="51" t="s">
        <v>168</v>
      </c>
      <c r="C100" s="52" t="s">
        <v>65</v>
      </c>
      <c r="D100" s="11">
        <v>0.12</v>
      </c>
      <c r="E100" s="57">
        <f t="shared" si="5"/>
        <v>41</v>
      </c>
      <c r="F100" s="16">
        <v>39.979999999999997</v>
      </c>
      <c r="G100" s="13">
        <v>39.979999999999997</v>
      </c>
      <c r="H100" s="1">
        <f t="shared" si="4"/>
        <v>100</v>
      </c>
    </row>
    <row r="101" spans="1:8" ht="16.5" thickBot="1" x14ac:dyDescent="0.3">
      <c r="A101" s="51" t="s">
        <v>270</v>
      </c>
      <c r="B101" s="51" t="s">
        <v>168</v>
      </c>
      <c r="C101" s="52" t="s">
        <v>66</v>
      </c>
      <c r="D101" s="11">
        <v>0.69</v>
      </c>
      <c r="E101" s="57">
        <f t="shared" si="5"/>
        <v>236</v>
      </c>
      <c r="F101" s="16">
        <v>229.89</v>
      </c>
      <c r="G101" s="13">
        <v>229.89</v>
      </c>
      <c r="H101" s="1">
        <f t="shared" si="4"/>
        <v>100</v>
      </c>
    </row>
    <row r="102" spans="1:8" ht="16.5" thickBot="1" x14ac:dyDescent="0.3">
      <c r="A102" s="51" t="s">
        <v>271</v>
      </c>
      <c r="B102" s="51" t="s">
        <v>168</v>
      </c>
      <c r="C102" s="52" t="s">
        <v>67</v>
      </c>
      <c r="D102" s="11">
        <v>0.2</v>
      </c>
      <c r="E102" s="57">
        <f t="shared" si="5"/>
        <v>68</v>
      </c>
      <c r="F102" s="16">
        <v>66.64</v>
      </c>
      <c r="G102" s="13">
        <v>66.64</v>
      </c>
      <c r="H102" s="1">
        <f t="shared" si="4"/>
        <v>100</v>
      </c>
    </row>
    <row r="103" spans="1:8" ht="20.25" customHeight="1" thickBot="1" x14ac:dyDescent="0.3">
      <c r="A103" s="51" t="s">
        <v>272</v>
      </c>
      <c r="B103" s="51" t="s">
        <v>168</v>
      </c>
      <c r="C103" s="52" t="s">
        <v>68</v>
      </c>
      <c r="D103" s="11">
        <v>0.26</v>
      </c>
      <c r="E103" s="57">
        <f t="shared" si="5"/>
        <v>89</v>
      </c>
      <c r="F103" s="15">
        <v>86.63</v>
      </c>
      <c r="G103" s="12">
        <v>100</v>
      </c>
      <c r="H103" s="3">
        <f t="shared" si="4"/>
        <v>115.4334526145677</v>
      </c>
    </row>
    <row r="104" spans="1:8" ht="32.25" thickBot="1" x14ac:dyDescent="0.3">
      <c r="A104" s="51" t="s">
        <v>273</v>
      </c>
      <c r="B104" s="51" t="s">
        <v>168</v>
      </c>
      <c r="C104" s="52" t="s">
        <v>69</v>
      </c>
      <c r="D104" s="11">
        <v>0.36</v>
      </c>
      <c r="E104" s="57">
        <f t="shared" si="5"/>
        <v>123</v>
      </c>
      <c r="F104" s="15">
        <v>119.94</v>
      </c>
      <c r="G104" s="12">
        <v>150</v>
      </c>
      <c r="H104" s="3">
        <f t="shared" si="4"/>
        <v>125.06253126563283</v>
      </c>
    </row>
    <row r="105" spans="1:8" ht="16.5" thickBot="1" x14ac:dyDescent="0.3">
      <c r="A105" s="51" t="s">
        <v>274</v>
      </c>
      <c r="B105" s="51" t="s">
        <v>168</v>
      </c>
      <c r="C105" s="52" t="s">
        <v>70</v>
      </c>
      <c r="D105" s="11">
        <v>0.28999999999999998</v>
      </c>
      <c r="E105" s="57">
        <f t="shared" si="5"/>
        <v>99</v>
      </c>
      <c r="F105" s="16">
        <v>96.62</v>
      </c>
      <c r="G105" s="13">
        <v>100</v>
      </c>
      <c r="H105" s="1">
        <f t="shared" si="4"/>
        <v>103.49824052991099</v>
      </c>
    </row>
    <row r="106" spans="1:8" ht="16.5" thickBot="1" x14ac:dyDescent="0.3">
      <c r="A106" s="117" t="s">
        <v>169</v>
      </c>
      <c r="B106" s="118"/>
      <c r="C106" s="118"/>
      <c r="D106" s="118"/>
      <c r="E106" s="119"/>
      <c r="F106" s="16"/>
      <c r="G106" s="13"/>
    </row>
    <row r="107" spans="1:8" ht="16.5" thickBot="1" x14ac:dyDescent="0.3">
      <c r="A107" s="51" t="s">
        <v>275</v>
      </c>
      <c r="B107" s="51" t="s">
        <v>169</v>
      </c>
      <c r="C107" s="52" t="s">
        <v>24</v>
      </c>
      <c r="D107" s="11">
        <v>0.22</v>
      </c>
      <c r="E107" s="16">
        <f>ROUNDDOWN((D107*343.19),0)</f>
        <v>75</v>
      </c>
      <c r="F107" s="15">
        <v>73.3</v>
      </c>
      <c r="G107" s="12">
        <v>100</v>
      </c>
      <c r="H107" s="3">
        <f t="shared" si="4"/>
        <v>136.4256480218281</v>
      </c>
    </row>
    <row r="108" spans="1:8" ht="16.5" thickBot="1" x14ac:dyDescent="0.3">
      <c r="A108" s="51" t="s">
        <v>276</v>
      </c>
      <c r="B108" s="51" t="s">
        <v>169</v>
      </c>
      <c r="C108" s="52" t="s">
        <v>66</v>
      </c>
      <c r="D108" s="11">
        <v>0.69</v>
      </c>
      <c r="E108" s="57">
        <f t="shared" ref="E108:E114" si="6">ROUNDDOWN((D108*343.19),0)</f>
        <v>236</v>
      </c>
      <c r="F108" s="16">
        <v>229.89</v>
      </c>
      <c r="G108" s="13">
        <v>229.89</v>
      </c>
      <c r="H108" s="1">
        <f t="shared" si="4"/>
        <v>100</v>
      </c>
    </row>
    <row r="109" spans="1:8" ht="16.5" thickBot="1" x14ac:dyDescent="0.3">
      <c r="A109" s="51" t="s">
        <v>277</v>
      </c>
      <c r="B109" s="51" t="s">
        <v>169</v>
      </c>
      <c r="C109" s="52" t="s">
        <v>71</v>
      </c>
      <c r="D109" s="11">
        <v>0.61</v>
      </c>
      <c r="E109" s="57">
        <f t="shared" si="6"/>
        <v>209</v>
      </c>
      <c r="F109" s="15">
        <v>203.24</v>
      </c>
      <c r="G109" s="12">
        <v>500</v>
      </c>
      <c r="H109" s="3">
        <f t="shared" si="4"/>
        <v>246.01456406219248</v>
      </c>
    </row>
    <row r="110" spans="1:8" ht="16.5" thickBot="1" x14ac:dyDescent="0.3">
      <c r="A110" s="51" t="s">
        <v>278</v>
      </c>
      <c r="B110" s="51" t="s">
        <v>169</v>
      </c>
      <c r="C110" s="52" t="s">
        <v>3</v>
      </c>
      <c r="D110" s="11">
        <v>0.53</v>
      </c>
      <c r="E110" s="57">
        <f t="shared" si="6"/>
        <v>181</v>
      </c>
      <c r="F110" s="16">
        <v>176.59</v>
      </c>
      <c r="G110" s="13">
        <v>176.59</v>
      </c>
      <c r="H110" s="1">
        <f t="shared" si="4"/>
        <v>100</v>
      </c>
    </row>
    <row r="111" spans="1:8" ht="32.25" thickBot="1" x14ac:dyDescent="0.3">
      <c r="A111" s="51" t="s">
        <v>279</v>
      </c>
      <c r="B111" s="51" t="s">
        <v>169</v>
      </c>
      <c r="C111" s="52" t="s">
        <v>72</v>
      </c>
      <c r="D111" s="11">
        <v>0.34</v>
      </c>
      <c r="E111" s="57">
        <f t="shared" si="6"/>
        <v>116</v>
      </c>
      <c r="F111" s="16">
        <v>113.28</v>
      </c>
      <c r="G111" s="13">
        <v>113.28</v>
      </c>
      <c r="H111" s="1">
        <f t="shared" si="4"/>
        <v>100</v>
      </c>
    </row>
    <row r="112" spans="1:8" ht="16.5" thickBot="1" x14ac:dyDescent="0.3">
      <c r="A112" s="51" t="s">
        <v>280</v>
      </c>
      <c r="B112" s="51" t="s">
        <v>169</v>
      </c>
      <c r="C112" s="52" t="s">
        <v>73</v>
      </c>
      <c r="D112" s="11">
        <v>0.3</v>
      </c>
      <c r="E112" s="57">
        <f t="shared" si="6"/>
        <v>102</v>
      </c>
      <c r="F112" s="16">
        <v>99.95</v>
      </c>
      <c r="G112" s="13">
        <v>99.95</v>
      </c>
      <c r="H112" s="1">
        <f t="shared" si="4"/>
        <v>100</v>
      </c>
    </row>
    <row r="113" spans="1:10" ht="32.25" thickBot="1" x14ac:dyDescent="0.3">
      <c r="A113" s="51" t="s">
        <v>281</v>
      </c>
      <c r="B113" s="51" t="s">
        <v>169</v>
      </c>
      <c r="C113" s="52" t="s">
        <v>69</v>
      </c>
      <c r="D113" s="11">
        <v>0.36</v>
      </c>
      <c r="E113" s="57">
        <f t="shared" si="6"/>
        <v>123</v>
      </c>
      <c r="F113" s="15">
        <v>119.94</v>
      </c>
      <c r="G113" s="12">
        <v>150</v>
      </c>
      <c r="H113" s="3">
        <f t="shared" si="4"/>
        <v>125.06253126563283</v>
      </c>
    </row>
    <row r="114" spans="1:10" ht="32.25" thickBot="1" x14ac:dyDescent="0.3">
      <c r="A114" s="51" t="s">
        <v>282</v>
      </c>
      <c r="B114" s="51" t="s">
        <v>169</v>
      </c>
      <c r="C114" s="52" t="s">
        <v>74</v>
      </c>
      <c r="D114" s="11">
        <v>0.36</v>
      </c>
      <c r="E114" s="57">
        <f t="shared" si="6"/>
        <v>123</v>
      </c>
      <c r="F114" s="16">
        <v>119.94</v>
      </c>
      <c r="G114" s="13">
        <v>119.94</v>
      </c>
      <c r="H114" s="1">
        <f t="shared" si="4"/>
        <v>100</v>
      </c>
    </row>
    <row r="115" spans="1:10" ht="16.5" thickBot="1" x14ac:dyDescent="0.3">
      <c r="A115" s="117" t="s">
        <v>170</v>
      </c>
      <c r="B115" s="118"/>
      <c r="C115" s="118"/>
      <c r="D115" s="118"/>
      <c r="E115" s="119"/>
      <c r="F115" s="16"/>
      <c r="G115" s="13"/>
    </row>
    <row r="116" spans="1:10" ht="23.25" customHeight="1" thickBot="1" x14ac:dyDescent="0.3">
      <c r="A116" s="51" t="s">
        <v>283</v>
      </c>
      <c r="B116" s="51" t="s">
        <v>170</v>
      </c>
      <c r="C116" s="52" t="s">
        <v>2</v>
      </c>
      <c r="D116" s="11">
        <v>0.22</v>
      </c>
      <c r="E116" s="16">
        <f>ROUNDDOWN((D116*343.19),0)</f>
        <v>75</v>
      </c>
      <c r="F116" s="15">
        <v>73.3</v>
      </c>
      <c r="G116" s="12">
        <v>100</v>
      </c>
      <c r="H116" s="3">
        <f t="shared" si="4"/>
        <v>136.4256480218281</v>
      </c>
    </row>
    <row r="117" spans="1:10" ht="23.25" customHeight="1" thickBot="1" x14ac:dyDescent="0.3">
      <c r="A117" s="51" t="s">
        <v>284</v>
      </c>
      <c r="B117" s="51" t="s">
        <v>170</v>
      </c>
      <c r="C117" s="52" t="s">
        <v>66</v>
      </c>
      <c r="D117" s="11">
        <v>0.7</v>
      </c>
      <c r="E117" s="57">
        <f t="shared" ref="E117:E125" si="7">ROUNDDOWN((D117*343.19),0)</f>
        <v>240</v>
      </c>
      <c r="F117" s="16">
        <v>233.23</v>
      </c>
      <c r="G117" s="13">
        <v>233.23</v>
      </c>
      <c r="H117" s="1">
        <f t="shared" si="4"/>
        <v>100</v>
      </c>
    </row>
    <row r="118" spans="1:10" ht="23.25" customHeight="1" thickBot="1" x14ac:dyDescent="0.3">
      <c r="A118" s="51" t="s">
        <v>285</v>
      </c>
      <c r="B118" s="51" t="s">
        <v>170</v>
      </c>
      <c r="C118" s="52" t="s">
        <v>3</v>
      </c>
      <c r="D118" s="11">
        <v>0.53</v>
      </c>
      <c r="E118" s="57">
        <f t="shared" si="7"/>
        <v>181</v>
      </c>
      <c r="F118" s="16">
        <v>176.59</v>
      </c>
      <c r="G118" s="13">
        <v>176.59</v>
      </c>
      <c r="H118" s="1">
        <f t="shared" si="4"/>
        <v>100</v>
      </c>
    </row>
    <row r="119" spans="1:10" ht="23.25" customHeight="1" thickBot="1" x14ac:dyDescent="0.3">
      <c r="A119" s="51" t="s">
        <v>286</v>
      </c>
      <c r="B119" s="51" t="s">
        <v>170</v>
      </c>
      <c r="C119" s="52" t="s">
        <v>29</v>
      </c>
      <c r="D119" s="11">
        <v>0.69</v>
      </c>
      <c r="E119" s="57">
        <f t="shared" si="7"/>
        <v>236</v>
      </c>
      <c r="F119" s="16">
        <v>229.89</v>
      </c>
      <c r="G119" s="13">
        <v>229.89</v>
      </c>
      <c r="H119" s="1">
        <f t="shared" si="4"/>
        <v>100</v>
      </c>
    </row>
    <row r="120" spans="1:10" ht="40.5" customHeight="1" thickBot="1" x14ac:dyDescent="0.3">
      <c r="A120" s="51" t="s">
        <v>287</v>
      </c>
      <c r="B120" s="51" t="s">
        <v>170</v>
      </c>
      <c r="C120" s="52" t="s">
        <v>173</v>
      </c>
      <c r="D120" s="11">
        <v>0.36</v>
      </c>
      <c r="E120" s="57">
        <f t="shared" si="7"/>
        <v>123</v>
      </c>
      <c r="F120" s="15">
        <v>119.94</v>
      </c>
      <c r="G120" s="12">
        <v>320</v>
      </c>
      <c r="H120" s="3">
        <f t="shared" si="4"/>
        <v>266.80006670001666</v>
      </c>
    </row>
    <row r="121" spans="1:10" ht="48" thickBot="1" x14ac:dyDescent="0.3">
      <c r="A121" s="51" t="s">
        <v>288</v>
      </c>
      <c r="B121" s="51" t="s">
        <v>170</v>
      </c>
      <c r="C121" s="52" t="s">
        <v>291</v>
      </c>
      <c r="D121" s="11">
        <v>1.03</v>
      </c>
      <c r="E121" s="57">
        <f t="shared" si="7"/>
        <v>353</v>
      </c>
      <c r="F121" s="15">
        <v>343.18</v>
      </c>
      <c r="G121" s="12">
        <v>450</v>
      </c>
      <c r="H121" s="3">
        <f t="shared" si="4"/>
        <v>131.12652252462266</v>
      </c>
    </row>
    <row r="122" spans="1:10" ht="32.25" thickBot="1" x14ac:dyDescent="0.3">
      <c r="A122" s="51" t="s">
        <v>289</v>
      </c>
      <c r="B122" s="51" t="s">
        <v>170</v>
      </c>
      <c r="C122" s="52" t="s">
        <v>189</v>
      </c>
      <c r="D122" s="11">
        <v>1.03</v>
      </c>
      <c r="E122" s="57">
        <f t="shared" si="7"/>
        <v>353</v>
      </c>
      <c r="F122" s="15">
        <v>343.18</v>
      </c>
      <c r="G122" s="12">
        <v>450</v>
      </c>
      <c r="H122" s="3">
        <f t="shared" si="4"/>
        <v>131.12652252462266</v>
      </c>
    </row>
    <row r="123" spans="1:10" ht="24" customHeight="1" thickBot="1" x14ac:dyDescent="0.3">
      <c r="A123" s="51" t="s">
        <v>290</v>
      </c>
      <c r="B123" s="51" t="s">
        <v>170</v>
      </c>
      <c r="C123" s="52" t="s">
        <v>75</v>
      </c>
      <c r="D123" s="11">
        <v>1.43</v>
      </c>
      <c r="E123" s="57">
        <f t="shared" si="7"/>
        <v>490</v>
      </c>
      <c r="F123" s="16">
        <v>476.45</v>
      </c>
      <c r="G123" s="13">
        <v>490</v>
      </c>
      <c r="H123" s="1">
        <f t="shared" si="4"/>
        <v>102.84395004722427</v>
      </c>
    </row>
    <row r="124" spans="1:10" ht="24" customHeight="1" thickBot="1" x14ac:dyDescent="0.3">
      <c r="A124" s="51" t="s">
        <v>292</v>
      </c>
      <c r="B124" s="51" t="s">
        <v>170</v>
      </c>
      <c r="C124" s="52" t="s">
        <v>76</v>
      </c>
      <c r="D124" s="11">
        <v>0.37</v>
      </c>
      <c r="E124" s="57">
        <f t="shared" si="7"/>
        <v>126</v>
      </c>
      <c r="F124" s="15">
        <v>123.28</v>
      </c>
      <c r="G124" s="12">
        <v>224</v>
      </c>
      <c r="H124" s="3">
        <f t="shared" si="4"/>
        <v>181.70019467878001</v>
      </c>
    </row>
    <row r="125" spans="1:10" customFormat="1" ht="31.5" x14ac:dyDescent="0.25">
      <c r="A125" s="9" t="s">
        <v>469</v>
      </c>
      <c r="B125" s="10" t="s">
        <v>470</v>
      </c>
      <c r="C125" s="9" t="s">
        <v>468</v>
      </c>
      <c r="D125" s="11">
        <v>1.92</v>
      </c>
      <c r="E125" s="57">
        <f t="shared" si="7"/>
        <v>658</v>
      </c>
      <c r="F125" s="17">
        <v>640</v>
      </c>
      <c r="G125">
        <v>1.92</v>
      </c>
      <c r="H125">
        <f>ROUND((G125*I125),)</f>
        <v>640</v>
      </c>
      <c r="I125" s="4">
        <v>333.18</v>
      </c>
      <c r="J125">
        <f>G125*I125</f>
        <v>639.7056</v>
      </c>
    </row>
    <row r="126" spans="1:10" customFormat="1" ht="16.5" thickBot="1" x14ac:dyDescent="0.3">
      <c r="A126" s="120" t="s">
        <v>171</v>
      </c>
      <c r="B126" s="121"/>
      <c r="C126" s="121"/>
      <c r="D126" s="121"/>
      <c r="E126" s="122"/>
      <c r="F126" s="17"/>
      <c r="I126" s="4"/>
    </row>
    <row r="127" spans="1:10" ht="22.5" customHeight="1" thickBot="1" x14ac:dyDescent="0.3">
      <c r="A127" s="51" t="s">
        <v>293</v>
      </c>
      <c r="B127" s="51" t="s">
        <v>171</v>
      </c>
      <c r="C127" s="52" t="s">
        <v>24</v>
      </c>
      <c r="D127" s="11">
        <v>0.22</v>
      </c>
      <c r="E127" s="16">
        <f>ROUNDDOWN((D127*343.19),0)</f>
        <v>75</v>
      </c>
      <c r="F127" s="15">
        <v>73.3</v>
      </c>
      <c r="G127" s="12">
        <v>100</v>
      </c>
      <c r="H127" s="3">
        <f t="shared" si="4"/>
        <v>136.4256480218281</v>
      </c>
    </row>
    <row r="128" spans="1:10" ht="22.5" customHeight="1" thickBot="1" x14ac:dyDescent="0.3">
      <c r="A128" s="51" t="s">
        <v>294</v>
      </c>
      <c r="B128" s="51" t="s">
        <v>171</v>
      </c>
      <c r="C128" s="52" t="s">
        <v>3</v>
      </c>
      <c r="D128" s="11">
        <v>0.53</v>
      </c>
      <c r="E128" s="57">
        <f t="shared" ref="E128:E135" si="8">ROUNDDOWN((D128*343.19),0)</f>
        <v>181</v>
      </c>
      <c r="F128" s="16">
        <v>176.59</v>
      </c>
      <c r="G128" s="13">
        <v>182</v>
      </c>
      <c r="H128" s="1">
        <f t="shared" si="4"/>
        <v>103.06359363497366</v>
      </c>
    </row>
    <row r="129" spans="1:8" ht="22.5" customHeight="1" thickBot="1" x14ac:dyDescent="0.3">
      <c r="A129" s="51" t="s">
        <v>295</v>
      </c>
      <c r="B129" s="51" t="s">
        <v>171</v>
      </c>
      <c r="C129" s="52" t="s">
        <v>29</v>
      </c>
      <c r="D129" s="11">
        <v>0.69</v>
      </c>
      <c r="E129" s="57">
        <f t="shared" si="8"/>
        <v>236</v>
      </c>
      <c r="F129" s="16">
        <v>229.89</v>
      </c>
      <c r="G129" s="13">
        <v>229.89</v>
      </c>
      <c r="H129" s="1">
        <f t="shared" si="4"/>
        <v>100</v>
      </c>
    </row>
    <row r="130" spans="1:8" ht="22.5" customHeight="1" thickBot="1" x14ac:dyDescent="0.3">
      <c r="A130" s="51" t="s">
        <v>296</v>
      </c>
      <c r="B130" s="51" t="s">
        <v>171</v>
      </c>
      <c r="C130" s="52" t="s">
        <v>8</v>
      </c>
      <c r="D130" s="11">
        <v>0.85</v>
      </c>
      <c r="E130" s="57">
        <f t="shared" si="8"/>
        <v>291</v>
      </c>
      <c r="F130" s="15">
        <v>283.2</v>
      </c>
      <c r="G130" s="12">
        <v>300</v>
      </c>
      <c r="H130" s="3">
        <f t="shared" si="4"/>
        <v>105.93220338983052</v>
      </c>
    </row>
    <row r="131" spans="1:8" ht="22.5" customHeight="1" thickBot="1" x14ac:dyDescent="0.3">
      <c r="A131" s="51" t="s">
        <v>297</v>
      </c>
      <c r="B131" s="51" t="s">
        <v>171</v>
      </c>
      <c r="C131" s="52" t="s">
        <v>77</v>
      </c>
      <c r="D131" s="11">
        <v>0.36</v>
      </c>
      <c r="E131" s="57">
        <f t="shared" si="8"/>
        <v>123</v>
      </c>
      <c r="F131" s="16">
        <v>119.94</v>
      </c>
      <c r="G131" s="13">
        <v>119.94</v>
      </c>
      <c r="H131" s="1">
        <f t="shared" si="4"/>
        <v>100</v>
      </c>
    </row>
    <row r="132" spans="1:8" ht="22.5" customHeight="1" thickBot="1" x14ac:dyDescent="0.3">
      <c r="A132" s="51" t="s">
        <v>298</v>
      </c>
      <c r="B132" s="51" t="s">
        <v>171</v>
      </c>
      <c r="C132" s="52" t="s">
        <v>42</v>
      </c>
      <c r="D132" s="11">
        <v>0.38</v>
      </c>
      <c r="E132" s="57">
        <f t="shared" si="8"/>
        <v>130</v>
      </c>
      <c r="F132" s="16">
        <v>126.61</v>
      </c>
      <c r="G132" s="13">
        <v>130</v>
      </c>
      <c r="H132" s="1">
        <f t="shared" si="4"/>
        <v>102.67751362451622</v>
      </c>
    </row>
    <row r="133" spans="1:8" ht="22.5" customHeight="1" thickBot="1" x14ac:dyDescent="0.3">
      <c r="A133" s="51" t="s">
        <v>299</v>
      </c>
      <c r="B133" s="51" t="s">
        <v>171</v>
      </c>
      <c r="C133" s="52" t="s">
        <v>46</v>
      </c>
      <c r="D133" s="11">
        <v>0.61</v>
      </c>
      <c r="E133" s="57">
        <f t="shared" si="8"/>
        <v>209</v>
      </c>
      <c r="F133" s="16">
        <v>203.24</v>
      </c>
      <c r="G133" s="13">
        <v>203.24</v>
      </c>
      <c r="H133" s="1">
        <f t="shared" si="4"/>
        <v>100</v>
      </c>
    </row>
    <row r="134" spans="1:8" ht="32.25" thickBot="1" x14ac:dyDescent="0.3">
      <c r="A134" s="51" t="s">
        <v>300</v>
      </c>
      <c r="B134" s="51" t="s">
        <v>171</v>
      </c>
      <c r="C134" s="52" t="s">
        <v>78</v>
      </c>
      <c r="D134" s="11">
        <v>0.36</v>
      </c>
      <c r="E134" s="57">
        <f t="shared" si="8"/>
        <v>123</v>
      </c>
      <c r="F134" s="16">
        <v>119.94</v>
      </c>
      <c r="G134" s="13">
        <v>124</v>
      </c>
      <c r="H134" s="1">
        <f t="shared" si="4"/>
        <v>103.38502584625647</v>
      </c>
    </row>
    <row r="135" spans="1:8" ht="24.75" customHeight="1" thickBot="1" x14ac:dyDescent="0.3">
      <c r="A135" s="51" t="s">
        <v>301</v>
      </c>
      <c r="B135" s="51" t="s">
        <v>171</v>
      </c>
      <c r="C135" s="52" t="s">
        <v>79</v>
      </c>
      <c r="D135" s="11">
        <v>0.87</v>
      </c>
      <c r="E135" s="57">
        <f t="shared" si="8"/>
        <v>298</v>
      </c>
      <c r="F135" s="15">
        <v>289.87</v>
      </c>
      <c r="G135" s="12">
        <v>330</v>
      </c>
      <c r="H135" s="3">
        <f t="shared" si="4"/>
        <v>113.84413702694312</v>
      </c>
    </row>
    <row r="136" spans="1:8" ht="16.5" thickBot="1" x14ac:dyDescent="0.3">
      <c r="A136" s="117" t="s">
        <v>172</v>
      </c>
      <c r="B136" s="118"/>
      <c r="C136" s="118"/>
      <c r="D136" s="118"/>
      <c r="E136" s="119"/>
      <c r="F136" s="15"/>
      <c r="G136" s="12"/>
      <c r="H136" s="3"/>
    </row>
    <row r="137" spans="1:8" ht="32.25" thickBot="1" x14ac:dyDescent="0.3">
      <c r="A137" s="51" t="s">
        <v>302</v>
      </c>
      <c r="B137" s="51" t="s">
        <v>172</v>
      </c>
      <c r="C137" s="52" t="s">
        <v>24</v>
      </c>
      <c r="D137" s="11">
        <v>0.22</v>
      </c>
      <c r="E137" s="16">
        <f>ROUNDDOWN((D137*343.19),0)</f>
        <v>75</v>
      </c>
      <c r="F137" s="15">
        <v>73.3</v>
      </c>
      <c r="G137" s="12">
        <v>100</v>
      </c>
      <c r="H137" s="3">
        <f t="shared" si="4"/>
        <v>136.4256480218281</v>
      </c>
    </row>
    <row r="138" spans="1:8" ht="32.25" thickBot="1" x14ac:dyDescent="0.3">
      <c r="A138" s="51" t="s">
        <v>303</v>
      </c>
      <c r="B138" s="51" t="s">
        <v>172</v>
      </c>
      <c r="C138" s="52" t="s">
        <v>3</v>
      </c>
      <c r="D138" s="11">
        <v>0.53</v>
      </c>
      <c r="E138" s="57">
        <f t="shared" ref="E138:E155" si="9">ROUNDDOWN((D138*343.19),0)</f>
        <v>181</v>
      </c>
      <c r="F138" s="16">
        <v>176.59</v>
      </c>
      <c r="G138" s="13">
        <v>176.59</v>
      </c>
      <c r="H138" s="1">
        <f t="shared" si="4"/>
        <v>100</v>
      </c>
    </row>
    <row r="139" spans="1:8" ht="32.25" thickBot="1" x14ac:dyDescent="0.3">
      <c r="A139" s="51" t="s">
        <v>304</v>
      </c>
      <c r="B139" s="51" t="s">
        <v>172</v>
      </c>
      <c r="C139" s="52" t="s">
        <v>29</v>
      </c>
      <c r="D139" s="11">
        <v>0.69</v>
      </c>
      <c r="E139" s="57">
        <f t="shared" si="9"/>
        <v>236</v>
      </c>
      <c r="F139" s="16">
        <v>229.89</v>
      </c>
      <c r="G139" s="13">
        <v>229.89</v>
      </c>
      <c r="H139" s="1">
        <f t="shared" si="4"/>
        <v>100</v>
      </c>
    </row>
    <row r="140" spans="1:8" ht="32.25" thickBot="1" x14ac:dyDescent="0.3">
      <c r="A140" s="51" t="s">
        <v>305</v>
      </c>
      <c r="B140" s="51" t="s">
        <v>172</v>
      </c>
      <c r="C140" s="52" t="s">
        <v>8</v>
      </c>
      <c r="D140" s="11">
        <v>0.85</v>
      </c>
      <c r="E140" s="57">
        <f t="shared" si="9"/>
        <v>291</v>
      </c>
      <c r="F140" s="16">
        <v>283.2</v>
      </c>
      <c r="G140" s="13">
        <v>283.2</v>
      </c>
      <c r="H140" s="1">
        <f t="shared" si="4"/>
        <v>100</v>
      </c>
    </row>
    <row r="141" spans="1:8" ht="32.25" thickBot="1" x14ac:dyDescent="0.3">
      <c r="A141" s="51" t="s">
        <v>306</v>
      </c>
      <c r="B141" s="51" t="s">
        <v>172</v>
      </c>
      <c r="C141" s="52" t="s">
        <v>9</v>
      </c>
      <c r="D141" s="11">
        <v>0.61</v>
      </c>
      <c r="E141" s="57">
        <f t="shared" si="9"/>
        <v>209</v>
      </c>
      <c r="F141" s="15">
        <v>203.24</v>
      </c>
      <c r="G141" s="12">
        <v>500</v>
      </c>
      <c r="H141" s="3">
        <f t="shared" si="4"/>
        <v>246.01456406219248</v>
      </c>
    </row>
    <row r="142" spans="1:8" ht="32.25" thickBot="1" x14ac:dyDescent="0.3">
      <c r="A142" s="51" t="s">
        <v>307</v>
      </c>
      <c r="B142" s="51" t="s">
        <v>172</v>
      </c>
      <c r="C142" s="52" t="s">
        <v>80</v>
      </c>
      <c r="D142" s="11">
        <v>0.35</v>
      </c>
      <c r="E142" s="57">
        <f t="shared" si="9"/>
        <v>120</v>
      </c>
      <c r="F142" s="16">
        <v>116.61</v>
      </c>
      <c r="G142" s="13">
        <v>120</v>
      </c>
      <c r="H142" s="1">
        <f t="shared" si="4"/>
        <v>102.90712631849756</v>
      </c>
    </row>
    <row r="143" spans="1:8" ht="32.25" thickBot="1" x14ac:dyDescent="0.3">
      <c r="A143" s="51" t="s">
        <v>308</v>
      </c>
      <c r="B143" s="51" t="s">
        <v>172</v>
      </c>
      <c r="C143" s="52" t="s">
        <v>81</v>
      </c>
      <c r="D143" s="11">
        <v>0.36</v>
      </c>
      <c r="E143" s="57">
        <f t="shared" si="9"/>
        <v>123</v>
      </c>
      <c r="F143" s="16">
        <v>119.94</v>
      </c>
      <c r="G143" s="13">
        <v>123</v>
      </c>
      <c r="H143" s="1">
        <f t="shared" si="4"/>
        <v>102.55127563781892</v>
      </c>
    </row>
    <row r="144" spans="1:8" ht="32.25" thickBot="1" x14ac:dyDescent="0.3">
      <c r="A144" s="51" t="s">
        <v>309</v>
      </c>
      <c r="B144" s="51" t="s">
        <v>172</v>
      </c>
      <c r="C144" s="52" t="s">
        <v>82</v>
      </c>
      <c r="D144" s="11">
        <v>0.96</v>
      </c>
      <c r="E144" s="57">
        <f t="shared" si="9"/>
        <v>329</v>
      </c>
      <c r="F144" s="16">
        <v>319.85000000000002</v>
      </c>
      <c r="G144" s="13">
        <v>319.85000000000002</v>
      </c>
      <c r="H144" s="1">
        <f t="shared" si="4"/>
        <v>100</v>
      </c>
    </row>
    <row r="145" spans="1:10" ht="32.25" thickBot="1" x14ac:dyDescent="0.3">
      <c r="A145" s="51" t="s">
        <v>310</v>
      </c>
      <c r="B145" s="51" t="s">
        <v>172</v>
      </c>
      <c r="C145" s="52" t="s">
        <v>83</v>
      </c>
      <c r="D145" s="11">
        <v>0.88</v>
      </c>
      <c r="E145" s="57">
        <f t="shared" si="9"/>
        <v>302</v>
      </c>
      <c r="F145" s="16">
        <v>293.2</v>
      </c>
      <c r="G145" s="13">
        <v>302</v>
      </c>
      <c r="H145" s="1">
        <f t="shared" si="4"/>
        <v>103.00136425648023</v>
      </c>
    </row>
    <row r="146" spans="1:10" ht="32.25" thickBot="1" x14ac:dyDescent="0.3">
      <c r="A146" s="51" t="s">
        <v>311</v>
      </c>
      <c r="B146" s="51" t="s">
        <v>172</v>
      </c>
      <c r="C146" s="52" t="s">
        <v>13</v>
      </c>
      <c r="D146" s="11">
        <v>0.54</v>
      </c>
      <c r="E146" s="57">
        <f t="shared" si="9"/>
        <v>185</v>
      </c>
      <c r="F146" s="16">
        <v>179.92</v>
      </c>
      <c r="G146" s="13">
        <v>185</v>
      </c>
      <c r="H146" s="1">
        <f t="shared" si="4"/>
        <v>102.82347710093376</v>
      </c>
    </row>
    <row r="147" spans="1:10" ht="32.25" thickBot="1" x14ac:dyDescent="0.3">
      <c r="A147" s="51" t="s">
        <v>312</v>
      </c>
      <c r="B147" s="51" t="s">
        <v>172</v>
      </c>
      <c r="C147" s="52" t="s">
        <v>50</v>
      </c>
      <c r="D147" s="11">
        <v>0.69</v>
      </c>
      <c r="E147" s="57">
        <f t="shared" si="9"/>
        <v>236</v>
      </c>
      <c r="F147" s="16">
        <v>229.89</v>
      </c>
      <c r="G147" s="13">
        <v>237</v>
      </c>
      <c r="H147" s="1">
        <f t="shared" si="4"/>
        <v>103.09278350515466</v>
      </c>
    </row>
    <row r="148" spans="1:10" ht="32.25" thickBot="1" x14ac:dyDescent="0.3">
      <c r="A148" s="51" t="s">
        <v>313</v>
      </c>
      <c r="B148" s="51" t="s">
        <v>172</v>
      </c>
      <c r="C148" s="52" t="s">
        <v>84</v>
      </c>
      <c r="D148" s="11">
        <v>0.72</v>
      </c>
      <c r="E148" s="57">
        <f t="shared" si="9"/>
        <v>247</v>
      </c>
      <c r="F148" s="16">
        <v>239.89</v>
      </c>
      <c r="G148" s="13">
        <v>247</v>
      </c>
      <c r="H148" s="1">
        <f t="shared" si="4"/>
        <v>102.96385843511611</v>
      </c>
    </row>
    <row r="149" spans="1:10" ht="32.25" thickBot="1" x14ac:dyDescent="0.3">
      <c r="A149" s="51" t="s">
        <v>314</v>
      </c>
      <c r="B149" s="51" t="s">
        <v>172</v>
      </c>
      <c r="C149" s="52" t="s">
        <v>85</v>
      </c>
      <c r="D149" s="11">
        <v>0.4</v>
      </c>
      <c r="E149" s="57">
        <f t="shared" si="9"/>
        <v>137</v>
      </c>
      <c r="F149" s="15">
        <v>133.27000000000001</v>
      </c>
      <c r="G149" s="12">
        <v>180</v>
      </c>
      <c r="H149" s="3">
        <f t="shared" si="4"/>
        <v>135.06415547385006</v>
      </c>
    </row>
    <row r="150" spans="1:10" ht="32.25" thickBot="1" x14ac:dyDescent="0.3">
      <c r="A150" s="51" t="s">
        <v>315</v>
      </c>
      <c r="B150" s="51" t="s">
        <v>172</v>
      </c>
      <c r="C150" s="52" t="s">
        <v>65</v>
      </c>
      <c r="D150" s="11">
        <v>0.36</v>
      </c>
      <c r="E150" s="57">
        <f t="shared" si="9"/>
        <v>123</v>
      </c>
      <c r="F150" s="16">
        <v>119.94</v>
      </c>
      <c r="G150" s="13">
        <v>119.94</v>
      </c>
      <c r="H150" s="1">
        <f t="shared" si="4"/>
        <v>100</v>
      </c>
    </row>
    <row r="151" spans="1:10" ht="32.25" thickBot="1" x14ac:dyDescent="0.3">
      <c r="A151" s="51" t="s">
        <v>316</v>
      </c>
      <c r="B151" s="51" t="s">
        <v>172</v>
      </c>
      <c r="C151" s="52" t="s">
        <v>22</v>
      </c>
      <c r="D151" s="11">
        <v>0.32</v>
      </c>
      <c r="E151" s="57">
        <f t="shared" si="9"/>
        <v>109</v>
      </c>
      <c r="F151" s="16">
        <v>106.62</v>
      </c>
      <c r="G151" s="13">
        <v>110</v>
      </c>
      <c r="H151" s="1">
        <f t="shared" si="4"/>
        <v>103.17013693490902</v>
      </c>
    </row>
    <row r="152" spans="1:10" ht="32.25" thickBot="1" x14ac:dyDescent="0.3">
      <c r="A152" s="51" t="s">
        <v>317</v>
      </c>
      <c r="B152" s="51" t="s">
        <v>172</v>
      </c>
      <c r="C152" s="52" t="s">
        <v>23</v>
      </c>
      <c r="D152" s="11">
        <v>0.19</v>
      </c>
      <c r="E152" s="57">
        <f t="shared" si="9"/>
        <v>65</v>
      </c>
      <c r="F152" s="16">
        <v>63.3</v>
      </c>
      <c r="G152" s="13">
        <v>65</v>
      </c>
      <c r="H152" s="1">
        <f t="shared" si="4"/>
        <v>102.68562401263823</v>
      </c>
    </row>
    <row r="153" spans="1:10" ht="32.25" thickBot="1" x14ac:dyDescent="0.3">
      <c r="A153" s="51" t="s">
        <v>318</v>
      </c>
      <c r="B153" s="51" t="s">
        <v>172</v>
      </c>
      <c r="C153" s="52" t="s">
        <v>86</v>
      </c>
      <c r="D153" s="11">
        <v>0.69</v>
      </c>
      <c r="E153" s="57">
        <f t="shared" si="9"/>
        <v>236</v>
      </c>
      <c r="F153" s="16">
        <v>229.89</v>
      </c>
      <c r="G153" s="13">
        <v>229.89</v>
      </c>
      <c r="H153" s="1">
        <f t="shared" si="4"/>
        <v>100</v>
      </c>
    </row>
    <row r="154" spans="1:10" ht="32.25" thickBot="1" x14ac:dyDescent="0.3">
      <c r="A154" s="51" t="s">
        <v>319</v>
      </c>
      <c r="B154" s="51" t="s">
        <v>172</v>
      </c>
      <c r="C154" s="52" t="s">
        <v>87</v>
      </c>
      <c r="D154" s="11">
        <v>0.53</v>
      </c>
      <c r="E154" s="57">
        <f t="shared" si="9"/>
        <v>181</v>
      </c>
      <c r="F154" s="15">
        <v>176.59</v>
      </c>
      <c r="G154" s="12">
        <v>210</v>
      </c>
      <c r="H154" s="3">
        <f t="shared" si="4"/>
        <v>118.91953111727732</v>
      </c>
    </row>
    <row r="155" spans="1:10" customFormat="1" ht="31.5" x14ac:dyDescent="0.25">
      <c r="A155" s="9" t="s">
        <v>471</v>
      </c>
      <c r="B155" s="10" t="s">
        <v>472</v>
      </c>
      <c r="C155" s="9" t="s">
        <v>468</v>
      </c>
      <c r="D155" s="11">
        <v>1.92</v>
      </c>
      <c r="E155" s="57">
        <f t="shared" si="9"/>
        <v>658</v>
      </c>
      <c r="F155" s="17">
        <v>640</v>
      </c>
      <c r="G155">
        <v>1.92</v>
      </c>
      <c r="H155">
        <f>ROUND((G155*I155),)</f>
        <v>640</v>
      </c>
      <c r="I155" s="4">
        <v>333.18</v>
      </c>
      <c r="J155">
        <f>G155*I155</f>
        <v>639.7056</v>
      </c>
    </row>
    <row r="156" spans="1:10" customFormat="1" ht="16.5" thickBot="1" x14ac:dyDescent="0.3">
      <c r="A156" s="120" t="s">
        <v>182</v>
      </c>
      <c r="B156" s="121"/>
      <c r="C156" s="121"/>
      <c r="D156" s="121"/>
      <c r="E156" s="122"/>
      <c r="F156" s="17"/>
      <c r="I156" s="4"/>
    </row>
    <row r="157" spans="1:10" ht="32.25" thickBot="1" x14ac:dyDescent="0.3">
      <c r="A157" s="51" t="s">
        <v>320</v>
      </c>
      <c r="B157" s="51" t="s">
        <v>182</v>
      </c>
      <c r="C157" s="52" t="s">
        <v>2</v>
      </c>
      <c r="D157" s="11">
        <v>0.22</v>
      </c>
      <c r="E157" s="16">
        <f>ROUNDDOWN((D157*343.19),0)</f>
        <v>75</v>
      </c>
      <c r="F157" s="15">
        <v>73.3</v>
      </c>
      <c r="G157" s="12">
        <v>100</v>
      </c>
      <c r="H157" s="3">
        <f t="shared" si="4"/>
        <v>136.4256480218281</v>
      </c>
    </row>
    <row r="158" spans="1:10" ht="32.25" thickBot="1" x14ac:dyDescent="0.3">
      <c r="A158" s="51" t="s">
        <v>321</v>
      </c>
      <c r="B158" s="51" t="s">
        <v>182</v>
      </c>
      <c r="C158" s="52" t="s">
        <v>29</v>
      </c>
      <c r="D158" s="11">
        <v>0.69</v>
      </c>
      <c r="E158" s="57">
        <f t="shared" ref="E158:E176" si="10">ROUNDDOWN((D158*343.19),0)</f>
        <v>236</v>
      </c>
      <c r="F158" s="16">
        <v>229.89</v>
      </c>
      <c r="G158" s="13">
        <v>237</v>
      </c>
      <c r="H158" s="1">
        <f t="shared" ref="H158:H224" si="11">G158/F158*100</f>
        <v>103.09278350515466</v>
      </c>
    </row>
    <row r="159" spans="1:10" ht="32.25" thickBot="1" x14ac:dyDescent="0.3">
      <c r="A159" s="51" t="s">
        <v>322</v>
      </c>
      <c r="B159" s="51" t="s">
        <v>182</v>
      </c>
      <c r="C159" s="52" t="s">
        <v>8</v>
      </c>
      <c r="D159" s="11">
        <v>0.85</v>
      </c>
      <c r="E159" s="57">
        <f t="shared" si="10"/>
        <v>291</v>
      </c>
      <c r="F159" s="16">
        <v>283.2</v>
      </c>
      <c r="G159" s="13">
        <v>292</v>
      </c>
      <c r="H159" s="1">
        <f t="shared" si="11"/>
        <v>103.10734463276836</v>
      </c>
    </row>
    <row r="160" spans="1:10" ht="32.25" thickBot="1" x14ac:dyDescent="0.3">
      <c r="A160" s="51" t="s">
        <v>323</v>
      </c>
      <c r="B160" s="51" t="s">
        <v>182</v>
      </c>
      <c r="C160" s="52" t="s">
        <v>9</v>
      </c>
      <c r="D160" s="11">
        <v>0.61</v>
      </c>
      <c r="E160" s="57">
        <f t="shared" si="10"/>
        <v>209</v>
      </c>
      <c r="F160" s="16">
        <v>203.24</v>
      </c>
      <c r="G160" s="13">
        <v>203.24</v>
      </c>
      <c r="H160" s="1">
        <f t="shared" si="11"/>
        <v>100</v>
      </c>
    </row>
    <row r="161" spans="1:10" ht="32.25" thickBot="1" x14ac:dyDescent="0.3">
      <c r="A161" s="51" t="s">
        <v>324</v>
      </c>
      <c r="B161" s="51" t="s">
        <v>182</v>
      </c>
      <c r="C161" s="52" t="s">
        <v>88</v>
      </c>
      <c r="D161" s="11">
        <v>0.4</v>
      </c>
      <c r="E161" s="57">
        <f t="shared" si="10"/>
        <v>137</v>
      </c>
      <c r="F161" s="16">
        <v>133.27000000000001</v>
      </c>
      <c r="G161" s="13">
        <v>137</v>
      </c>
      <c r="H161" s="1">
        <f t="shared" si="11"/>
        <v>102.79882944398588</v>
      </c>
    </row>
    <row r="162" spans="1:10" ht="32.25" thickBot="1" x14ac:dyDescent="0.3">
      <c r="A162" s="51" t="s">
        <v>325</v>
      </c>
      <c r="B162" s="51" t="s">
        <v>182</v>
      </c>
      <c r="C162" s="52" t="s">
        <v>42</v>
      </c>
      <c r="D162" s="11">
        <v>0.36</v>
      </c>
      <c r="E162" s="57">
        <f t="shared" si="10"/>
        <v>123</v>
      </c>
      <c r="F162" s="16">
        <v>119.94</v>
      </c>
      <c r="G162" s="13">
        <v>119.94</v>
      </c>
      <c r="H162" s="1">
        <f t="shared" si="11"/>
        <v>100</v>
      </c>
    </row>
    <row r="163" spans="1:10" ht="32.25" thickBot="1" x14ac:dyDescent="0.3">
      <c r="A163" s="51" t="s">
        <v>326</v>
      </c>
      <c r="B163" s="51" t="s">
        <v>182</v>
      </c>
      <c r="C163" s="52" t="s">
        <v>89</v>
      </c>
      <c r="D163" s="11">
        <v>0.74</v>
      </c>
      <c r="E163" s="57">
        <f t="shared" si="10"/>
        <v>253</v>
      </c>
      <c r="F163" s="16">
        <v>246.55</v>
      </c>
      <c r="G163" s="13">
        <v>254</v>
      </c>
      <c r="H163" s="1">
        <f t="shared" si="11"/>
        <v>103.02169945244373</v>
      </c>
    </row>
    <row r="164" spans="1:10" ht="32.25" thickBot="1" x14ac:dyDescent="0.3">
      <c r="A164" s="51" t="s">
        <v>327</v>
      </c>
      <c r="B164" s="51" t="s">
        <v>182</v>
      </c>
      <c r="C164" s="52" t="s">
        <v>90</v>
      </c>
      <c r="D164" s="11">
        <v>0.71</v>
      </c>
      <c r="E164" s="57">
        <f t="shared" si="10"/>
        <v>243</v>
      </c>
      <c r="F164" s="16">
        <v>236.56</v>
      </c>
      <c r="G164" s="13">
        <v>243</v>
      </c>
      <c r="H164" s="1">
        <f t="shared" si="11"/>
        <v>102.72235373689551</v>
      </c>
    </row>
    <row r="165" spans="1:10" ht="32.25" thickBot="1" x14ac:dyDescent="0.3">
      <c r="A165" s="51" t="s">
        <v>328</v>
      </c>
      <c r="B165" s="51" t="s">
        <v>182</v>
      </c>
      <c r="C165" s="52" t="s">
        <v>91</v>
      </c>
      <c r="D165" s="11">
        <v>0.91</v>
      </c>
      <c r="E165" s="57">
        <f t="shared" si="10"/>
        <v>312</v>
      </c>
      <c r="F165" s="16">
        <v>303.19</v>
      </c>
      <c r="G165" s="13">
        <v>312</v>
      </c>
      <c r="H165" s="1">
        <f t="shared" si="11"/>
        <v>102.90576865991623</v>
      </c>
    </row>
    <row r="166" spans="1:10" ht="32.25" thickBot="1" x14ac:dyDescent="0.3">
      <c r="A166" s="51" t="s">
        <v>329</v>
      </c>
      <c r="B166" s="51" t="s">
        <v>182</v>
      </c>
      <c r="C166" s="52" t="s">
        <v>92</v>
      </c>
      <c r="D166" s="11">
        <v>0.88</v>
      </c>
      <c r="E166" s="57">
        <f t="shared" si="10"/>
        <v>302</v>
      </c>
      <c r="F166" s="16">
        <v>293.2</v>
      </c>
      <c r="G166" s="13">
        <v>302</v>
      </c>
      <c r="H166" s="1">
        <f t="shared" si="11"/>
        <v>103.00136425648023</v>
      </c>
    </row>
    <row r="167" spans="1:10" ht="32.25" thickBot="1" x14ac:dyDescent="0.3">
      <c r="A167" s="51" t="s">
        <v>330</v>
      </c>
      <c r="B167" s="51" t="s">
        <v>182</v>
      </c>
      <c r="C167" s="52" t="s">
        <v>50</v>
      </c>
      <c r="D167" s="11">
        <v>0.72</v>
      </c>
      <c r="E167" s="57">
        <f t="shared" si="10"/>
        <v>247</v>
      </c>
      <c r="F167" s="16">
        <v>239.89</v>
      </c>
      <c r="G167" s="13">
        <v>247</v>
      </c>
      <c r="H167" s="1">
        <f t="shared" si="11"/>
        <v>102.96385843511611</v>
      </c>
    </row>
    <row r="168" spans="1:10" ht="32.25" thickBot="1" x14ac:dyDescent="0.3">
      <c r="A168" s="51" t="s">
        <v>331</v>
      </c>
      <c r="B168" s="51" t="s">
        <v>182</v>
      </c>
      <c r="C168" s="52" t="s">
        <v>93</v>
      </c>
      <c r="D168" s="11">
        <v>0.81</v>
      </c>
      <c r="E168" s="57">
        <f t="shared" si="10"/>
        <v>277</v>
      </c>
      <c r="F168" s="16">
        <v>269.88</v>
      </c>
      <c r="G168" s="13">
        <v>278</v>
      </c>
      <c r="H168" s="1">
        <f t="shared" si="11"/>
        <v>103.00874462724174</v>
      </c>
    </row>
    <row r="169" spans="1:10" ht="32.25" thickBot="1" x14ac:dyDescent="0.3">
      <c r="A169" s="51" t="s">
        <v>332</v>
      </c>
      <c r="B169" s="51" t="s">
        <v>182</v>
      </c>
      <c r="C169" s="52" t="s">
        <v>94</v>
      </c>
      <c r="D169" s="11">
        <v>0.96</v>
      </c>
      <c r="E169" s="57">
        <f t="shared" si="10"/>
        <v>329</v>
      </c>
      <c r="F169" s="16">
        <v>319.85000000000002</v>
      </c>
      <c r="G169" s="13">
        <v>329</v>
      </c>
      <c r="H169" s="1">
        <f t="shared" si="11"/>
        <v>102.86071596060653</v>
      </c>
    </row>
    <row r="170" spans="1:10" ht="32.25" thickBot="1" x14ac:dyDescent="0.3">
      <c r="A170" s="51" t="s">
        <v>333</v>
      </c>
      <c r="B170" s="51" t="s">
        <v>182</v>
      </c>
      <c r="C170" s="52" t="s">
        <v>95</v>
      </c>
      <c r="D170" s="11">
        <v>0.71</v>
      </c>
      <c r="E170" s="57">
        <f t="shared" si="10"/>
        <v>243</v>
      </c>
      <c r="F170" s="16">
        <v>236.56</v>
      </c>
      <c r="G170" s="13">
        <v>244</v>
      </c>
      <c r="H170" s="1">
        <f t="shared" si="11"/>
        <v>103.14507947243827</v>
      </c>
    </row>
    <row r="171" spans="1:10" ht="32.25" thickBot="1" x14ac:dyDescent="0.3">
      <c r="A171" s="51" t="s">
        <v>334</v>
      </c>
      <c r="B171" s="51" t="s">
        <v>182</v>
      </c>
      <c r="C171" s="52" t="s">
        <v>96</v>
      </c>
      <c r="D171" s="11">
        <v>0.74</v>
      </c>
      <c r="E171" s="57">
        <f t="shared" si="10"/>
        <v>253</v>
      </c>
      <c r="F171" s="15">
        <v>246.55</v>
      </c>
      <c r="G171" s="12">
        <v>350</v>
      </c>
      <c r="H171" s="3">
        <f t="shared" si="11"/>
        <v>141.95903467856419</v>
      </c>
    </row>
    <row r="172" spans="1:10" ht="32.25" thickBot="1" x14ac:dyDescent="0.3">
      <c r="A172" s="51" t="s">
        <v>335</v>
      </c>
      <c r="B172" s="51" t="s">
        <v>182</v>
      </c>
      <c r="C172" s="52" t="s">
        <v>97</v>
      </c>
      <c r="D172" s="11">
        <v>0.6</v>
      </c>
      <c r="E172" s="57">
        <f t="shared" si="10"/>
        <v>205</v>
      </c>
      <c r="F172" s="15">
        <v>199.91</v>
      </c>
      <c r="G172" s="12">
        <v>210</v>
      </c>
      <c r="H172" s="3">
        <f t="shared" si="11"/>
        <v>105.04727127207244</v>
      </c>
    </row>
    <row r="173" spans="1:10" ht="32.25" thickBot="1" x14ac:dyDescent="0.3">
      <c r="A173" s="51" t="s">
        <v>336</v>
      </c>
      <c r="B173" s="51" t="s">
        <v>182</v>
      </c>
      <c r="C173" s="52" t="s">
        <v>98</v>
      </c>
      <c r="D173" s="11">
        <v>0.53</v>
      </c>
      <c r="E173" s="57">
        <f t="shared" si="10"/>
        <v>181</v>
      </c>
      <c r="F173" s="16">
        <v>176.59</v>
      </c>
      <c r="G173" s="13">
        <v>176.59</v>
      </c>
      <c r="H173" s="1">
        <f t="shared" si="11"/>
        <v>100</v>
      </c>
    </row>
    <row r="174" spans="1:10" ht="32.25" thickBot="1" x14ac:dyDescent="0.3">
      <c r="A174" s="51" t="s">
        <v>337</v>
      </c>
      <c r="B174" s="51" t="s">
        <v>182</v>
      </c>
      <c r="C174" s="52" t="s">
        <v>99</v>
      </c>
      <c r="D174" s="11">
        <v>0.53</v>
      </c>
      <c r="E174" s="57">
        <f t="shared" si="10"/>
        <v>181</v>
      </c>
      <c r="F174" s="15">
        <v>176.59</v>
      </c>
      <c r="G174" s="12">
        <v>210</v>
      </c>
      <c r="H174" s="3">
        <f t="shared" si="11"/>
        <v>118.91953111727732</v>
      </c>
    </row>
    <row r="175" spans="1:10" ht="32.25" thickBot="1" x14ac:dyDescent="0.3">
      <c r="A175" s="51" t="s">
        <v>338</v>
      </c>
      <c r="B175" s="51" t="s">
        <v>182</v>
      </c>
      <c r="C175" s="52" t="s">
        <v>66</v>
      </c>
      <c r="D175" s="11">
        <v>0.69</v>
      </c>
      <c r="E175" s="57">
        <f t="shared" si="10"/>
        <v>236</v>
      </c>
      <c r="F175" s="16">
        <v>229.89</v>
      </c>
      <c r="G175" s="13">
        <v>237</v>
      </c>
      <c r="H175" s="1">
        <f t="shared" si="11"/>
        <v>103.09278350515466</v>
      </c>
    </row>
    <row r="176" spans="1:10" customFormat="1" ht="31.5" x14ac:dyDescent="0.25">
      <c r="A176" s="9" t="s">
        <v>473</v>
      </c>
      <c r="B176" s="51" t="s">
        <v>182</v>
      </c>
      <c r="C176" s="9" t="s">
        <v>468</v>
      </c>
      <c r="D176" s="11">
        <v>1.92</v>
      </c>
      <c r="E176" s="57">
        <f t="shared" si="10"/>
        <v>658</v>
      </c>
      <c r="F176" s="17">
        <v>640</v>
      </c>
      <c r="G176">
        <v>1.92</v>
      </c>
      <c r="H176">
        <f>ROUND((G176*I176),)</f>
        <v>640</v>
      </c>
      <c r="I176" s="4">
        <v>333.18</v>
      </c>
      <c r="J176">
        <f>G176*I176</f>
        <v>639.7056</v>
      </c>
    </row>
    <row r="177" spans="1:9" customFormat="1" ht="16.5" thickBot="1" x14ac:dyDescent="0.3">
      <c r="A177" s="120" t="s">
        <v>181</v>
      </c>
      <c r="B177" s="121"/>
      <c r="C177" s="121"/>
      <c r="D177" s="121"/>
      <c r="E177" s="122"/>
      <c r="F177" s="17"/>
      <c r="I177" s="4"/>
    </row>
    <row r="178" spans="1:9" ht="16.5" thickBot="1" x14ac:dyDescent="0.3">
      <c r="A178" s="51" t="s">
        <v>339</v>
      </c>
      <c r="B178" s="51" t="s">
        <v>181</v>
      </c>
      <c r="C178" s="52" t="s">
        <v>2</v>
      </c>
      <c r="D178" s="11">
        <v>0.22</v>
      </c>
      <c r="E178" s="16">
        <f>ROUNDDOWN((D178*343.19),0)</f>
        <v>75</v>
      </c>
      <c r="F178" s="15">
        <v>73.3</v>
      </c>
      <c r="G178" s="12">
        <v>100</v>
      </c>
      <c r="H178" s="3">
        <f t="shared" si="11"/>
        <v>136.4256480218281</v>
      </c>
    </row>
    <row r="179" spans="1:9" ht="16.5" thickBot="1" x14ac:dyDescent="0.3">
      <c r="A179" s="51" t="s">
        <v>340</v>
      </c>
      <c r="B179" s="51" t="s">
        <v>181</v>
      </c>
      <c r="C179" s="52" t="s">
        <v>29</v>
      </c>
      <c r="D179" s="11">
        <v>0.69</v>
      </c>
      <c r="E179" s="57">
        <f t="shared" ref="E179:E196" si="12">ROUNDDOWN((D179*343.19),0)</f>
        <v>236</v>
      </c>
      <c r="F179" s="16">
        <v>229.89</v>
      </c>
      <c r="G179" s="13">
        <v>237</v>
      </c>
      <c r="H179" s="1">
        <f t="shared" si="11"/>
        <v>103.09278350515466</v>
      </c>
    </row>
    <row r="180" spans="1:9" ht="16.5" thickBot="1" x14ac:dyDescent="0.3">
      <c r="A180" s="51" t="s">
        <v>341</v>
      </c>
      <c r="B180" s="51" t="s">
        <v>181</v>
      </c>
      <c r="C180" s="52" t="s">
        <v>8</v>
      </c>
      <c r="D180" s="11">
        <v>0.85</v>
      </c>
      <c r="E180" s="57">
        <f t="shared" si="12"/>
        <v>291</v>
      </c>
      <c r="F180" s="16">
        <v>283.2</v>
      </c>
      <c r="G180" s="13">
        <v>292</v>
      </c>
      <c r="H180" s="1">
        <f t="shared" si="11"/>
        <v>103.10734463276836</v>
      </c>
    </row>
    <row r="181" spans="1:9" ht="16.5" thickBot="1" x14ac:dyDescent="0.3">
      <c r="A181" s="51" t="s">
        <v>342</v>
      </c>
      <c r="B181" s="51" t="s">
        <v>181</v>
      </c>
      <c r="C181" s="52" t="s">
        <v>9</v>
      </c>
      <c r="D181" s="11">
        <v>0.61</v>
      </c>
      <c r="E181" s="57">
        <f t="shared" si="12"/>
        <v>209</v>
      </c>
      <c r="F181" s="16">
        <v>203.24</v>
      </c>
      <c r="G181" s="13">
        <v>209</v>
      </c>
      <c r="H181" s="1">
        <f t="shared" si="11"/>
        <v>102.83408777799646</v>
      </c>
    </row>
    <row r="182" spans="1:9" ht="32.25" thickBot="1" x14ac:dyDescent="0.3">
      <c r="A182" s="51" t="s">
        <v>343</v>
      </c>
      <c r="B182" s="51" t="s">
        <v>181</v>
      </c>
      <c r="C182" s="52" t="s">
        <v>88</v>
      </c>
      <c r="D182" s="11">
        <v>0.4</v>
      </c>
      <c r="E182" s="57">
        <f t="shared" si="12"/>
        <v>137</v>
      </c>
      <c r="F182" s="16">
        <v>133.27000000000001</v>
      </c>
      <c r="G182" s="13">
        <v>137</v>
      </c>
      <c r="H182" s="1">
        <f t="shared" si="11"/>
        <v>102.79882944398588</v>
      </c>
    </row>
    <row r="183" spans="1:9" ht="16.5" thickBot="1" x14ac:dyDescent="0.3">
      <c r="A183" s="51" t="s">
        <v>344</v>
      </c>
      <c r="B183" s="51" t="s">
        <v>181</v>
      </c>
      <c r="C183" s="52" t="s">
        <v>42</v>
      </c>
      <c r="D183" s="11">
        <v>0.36</v>
      </c>
      <c r="E183" s="57">
        <f t="shared" si="12"/>
        <v>123</v>
      </c>
      <c r="F183" s="16">
        <v>119.94</v>
      </c>
      <c r="G183" s="13">
        <v>124</v>
      </c>
      <c r="H183" s="1">
        <f t="shared" si="11"/>
        <v>103.38502584625647</v>
      </c>
    </row>
    <row r="184" spans="1:9" ht="32.25" thickBot="1" x14ac:dyDescent="0.3">
      <c r="A184" s="51" t="s">
        <v>345</v>
      </c>
      <c r="B184" s="51" t="s">
        <v>181</v>
      </c>
      <c r="C184" s="52" t="s">
        <v>89</v>
      </c>
      <c r="D184" s="11">
        <v>0.74</v>
      </c>
      <c r="E184" s="57">
        <f t="shared" si="12"/>
        <v>253</v>
      </c>
      <c r="F184" s="16">
        <v>246.55</v>
      </c>
      <c r="G184" s="13">
        <v>254</v>
      </c>
      <c r="H184" s="1">
        <f t="shared" si="11"/>
        <v>103.02169945244373</v>
      </c>
    </row>
    <row r="185" spans="1:9" ht="32.25" thickBot="1" x14ac:dyDescent="0.3">
      <c r="A185" s="51" t="s">
        <v>346</v>
      </c>
      <c r="B185" s="51" t="s">
        <v>181</v>
      </c>
      <c r="C185" s="52" t="s">
        <v>90</v>
      </c>
      <c r="D185" s="11">
        <v>0.71</v>
      </c>
      <c r="E185" s="57">
        <f t="shared" si="12"/>
        <v>243</v>
      </c>
      <c r="F185" s="16">
        <v>236.56</v>
      </c>
      <c r="G185" s="13">
        <v>244</v>
      </c>
      <c r="H185" s="1">
        <f t="shared" si="11"/>
        <v>103.14507947243827</v>
      </c>
    </row>
    <row r="186" spans="1:9" ht="16.5" thickBot="1" x14ac:dyDescent="0.3">
      <c r="A186" s="51" t="s">
        <v>347</v>
      </c>
      <c r="B186" s="51" t="s">
        <v>181</v>
      </c>
      <c r="C186" s="52" t="s">
        <v>91</v>
      </c>
      <c r="D186" s="11">
        <v>0.91</v>
      </c>
      <c r="E186" s="57">
        <f t="shared" si="12"/>
        <v>312</v>
      </c>
      <c r="F186" s="16">
        <v>303.19</v>
      </c>
      <c r="G186" s="13">
        <v>312</v>
      </c>
      <c r="H186" s="1">
        <f t="shared" si="11"/>
        <v>102.90576865991623</v>
      </c>
    </row>
    <row r="187" spans="1:9" ht="16.5" thickBot="1" x14ac:dyDescent="0.3">
      <c r="A187" s="51" t="s">
        <v>348</v>
      </c>
      <c r="B187" s="51" t="s">
        <v>181</v>
      </c>
      <c r="C187" s="52" t="s">
        <v>92</v>
      </c>
      <c r="D187" s="11">
        <v>0.88</v>
      </c>
      <c r="E187" s="57">
        <f t="shared" si="12"/>
        <v>302</v>
      </c>
      <c r="F187" s="16">
        <v>293.2</v>
      </c>
      <c r="G187" s="13">
        <v>302</v>
      </c>
      <c r="H187" s="1">
        <f t="shared" si="11"/>
        <v>103.00136425648023</v>
      </c>
    </row>
    <row r="188" spans="1:9" ht="16.5" thickBot="1" x14ac:dyDescent="0.3">
      <c r="A188" s="51" t="s">
        <v>349</v>
      </c>
      <c r="B188" s="51" t="s">
        <v>181</v>
      </c>
      <c r="C188" s="52" t="s">
        <v>50</v>
      </c>
      <c r="D188" s="11">
        <v>0.72</v>
      </c>
      <c r="E188" s="57">
        <f t="shared" si="12"/>
        <v>247</v>
      </c>
      <c r="F188" s="16">
        <v>239.89</v>
      </c>
      <c r="G188" s="13">
        <v>247</v>
      </c>
      <c r="H188" s="1">
        <f t="shared" si="11"/>
        <v>102.96385843511611</v>
      </c>
    </row>
    <row r="189" spans="1:9" ht="32.25" thickBot="1" x14ac:dyDescent="0.3">
      <c r="A189" s="51" t="s">
        <v>350</v>
      </c>
      <c r="B189" s="51" t="s">
        <v>181</v>
      </c>
      <c r="C189" s="52" t="s">
        <v>93</v>
      </c>
      <c r="D189" s="11">
        <v>0.81</v>
      </c>
      <c r="E189" s="57">
        <f t="shared" si="12"/>
        <v>277</v>
      </c>
      <c r="F189" s="16">
        <v>269.88</v>
      </c>
      <c r="G189" s="13">
        <v>278</v>
      </c>
      <c r="H189" s="1">
        <f t="shared" si="11"/>
        <v>103.00874462724174</v>
      </c>
    </row>
    <row r="190" spans="1:9" ht="16.5" thickBot="1" x14ac:dyDescent="0.3">
      <c r="A190" s="51" t="s">
        <v>351</v>
      </c>
      <c r="B190" s="51" t="s">
        <v>181</v>
      </c>
      <c r="C190" s="52" t="s">
        <v>94</v>
      </c>
      <c r="D190" s="11">
        <v>0.96</v>
      </c>
      <c r="E190" s="57">
        <f t="shared" si="12"/>
        <v>329</v>
      </c>
      <c r="F190" s="16">
        <v>319.85000000000002</v>
      </c>
      <c r="G190" s="13">
        <v>329</v>
      </c>
      <c r="H190" s="1">
        <f t="shared" si="11"/>
        <v>102.86071596060653</v>
      </c>
    </row>
    <row r="191" spans="1:9" ht="16.5" thickBot="1" x14ac:dyDescent="0.3">
      <c r="A191" s="51" t="s">
        <v>352</v>
      </c>
      <c r="B191" s="51" t="s">
        <v>181</v>
      </c>
      <c r="C191" s="52" t="s">
        <v>95</v>
      </c>
      <c r="D191" s="11">
        <v>0.71</v>
      </c>
      <c r="E191" s="57">
        <f t="shared" si="12"/>
        <v>243</v>
      </c>
      <c r="F191" s="16">
        <v>236.56</v>
      </c>
      <c r="G191" s="13">
        <v>244</v>
      </c>
      <c r="H191" s="1">
        <f t="shared" si="11"/>
        <v>103.14507947243827</v>
      </c>
    </row>
    <row r="192" spans="1:9" ht="16.5" thickBot="1" x14ac:dyDescent="0.3">
      <c r="A192" s="51" t="s">
        <v>353</v>
      </c>
      <c r="B192" s="51" t="s">
        <v>181</v>
      </c>
      <c r="C192" s="52" t="s">
        <v>96</v>
      </c>
      <c r="D192" s="11">
        <v>0.74</v>
      </c>
      <c r="E192" s="57">
        <f t="shared" si="12"/>
        <v>253</v>
      </c>
      <c r="F192" s="15">
        <v>246.55</v>
      </c>
      <c r="G192" s="12">
        <v>259</v>
      </c>
      <c r="H192" s="3">
        <f t="shared" si="11"/>
        <v>105.04968566213748</v>
      </c>
    </row>
    <row r="193" spans="1:8" ht="16.5" thickBot="1" x14ac:dyDescent="0.3">
      <c r="A193" s="51" t="s">
        <v>354</v>
      </c>
      <c r="B193" s="51" t="s">
        <v>181</v>
      </c>
      <c r="C193" s="52" t="s">
        <v>97</v>
      </c>
      <c r="D193" s="11">
        <v>0.6</v>
      </c>
      <c r="E193" s="57">
        <f t="shared" si="12"/>
        <v>205</v>
      </c>
      <c r="F193" s="16">
        <v>199.91</v>
      </c>
      <c r="G193" s="13">
        <v>206</v>
      </c>
      <c r="H193" s="1">
        <f t="shared" si="11"/>
        <v>103.0463708668901</v>
      </c>
    </row>
    <row r="194" spans="1:8" ht="16.5" thickBot="1" x14ac:dyDescent="0.3">
      <c r="A194" s="51" t="s">
        <v>355</v>
      </c>
      <c r="B194" s="51" t="s">
        <v>181</v>
      </c>
      <c r="C194" s="52" t="s">
        <v>98</v>
      </c>
      <c r="D194" s="11">
        <v>0.53</v>
      </c>
      <c r="E194" s="57">
        <f t="shared" si="12"/>
        <v>181</v>
      </c>
      <c r="F194" s="16">
        <v>176.59</v>
      </c>
      <c r="G194" s="13">
        <v>182</v>
      </c>
      <c r="H194" s="1">
        <f t="shared" si="11"/>
        <v>103.06359363497366</v>
      </c>
    </row>
    <row r="195" spans="1:8" ht="16.5" thickBot="1" x14ac:dyDescent="0.3">
      <c r="A195" s="51" t="s">
        <v>356</v>
      </c>
      <c r="B195" s="51" t="s">
        <v>181</v>
      </c>
      <c r="C195" s="52" t="s">
        <v>99</v>
      </c>
      <c r="D195" s="11">
        <v>0.53</v>
      </c>
      <c r="E195" s="57">
        <f t="shared" si="12"/>
        <v>181</v>
      </c>
      <c r="F195" s="16">
        <v>176.59</v>
      </c>
      <c r="G195" s="13">
        <v>182</v>
      </c>
      <c r="H195" s="1">
        <f t="shared" si="11"/>
        <v>103.06359363497366</v>
      </c>
    </row>
    <row r="196" spans="1:8" ht="16.5" thickBot="1" x14ac:dyDescent="0.3">
      <c r="A196" s="51" t="s">
        <v>357</v>
      </c>
      <c r="B196" s="51" t="s">
        <v>181</v>
      </c>
      <c r="C196" s="52" t="s">
        <v>66</v>
      </c>
      <c r="D196" s="11">
        <v>0.69</v>
      </c>
      <c r="E196" s="57">
        <f t="shared" si="12"/>
        <v>236</v>
      </c>
      <c r="F196" s="16">
        <v>229.89</v>
      </c>
      <c r="G196" s="13">
        <v>237</v>
      </c>
      <c r="H196" s="1">
        <f t="shared" si="11"/>
        <v>103.09278350515466</v>
      </c>
    </row>
    <row r="197" spans="1:8" ht="16.5" thickBot="1" x14ac:dyDescent="0.3">
      <c r="A197" s="117" t="s">
        <v>174</v>
      </c>
      <c r="B197" s="118"/>
      <c r="C197" s="118"/>
      <c r="D197" s="118"/>
      <c r="E197" s="119"/>
      <c r="F197" s="16"/>
      <c r="G197" s="13"/>
    </row>
    <row r="198" spans="1:8" ht="54.75" customHeight="1" thickBot="1" x14ac:dyDescent="0.3">
      <c r="A198" s="51" t="s">
        <v>358</v>
      </c>
      <c r="B198" s="51" t="s">
        <v>174</v>
      </c>
      <c r="C198" s="52" t="s">
        <v>24</v>
      </c>
      <c r="D198" s="11">
        <v>0.22</v>
      </c>
      <c r="E198" s="16">
        <f>ROUNDDOWN((D198*343.19),0)</f>
        <v>75</v>
      </c>
      <c r="F198" s="15">
        <v>73.3</v>
      </c>
      <c r="G198" s="12">
        <v>100</v>
      </c>
      <c r="H198" s="3">
        <f t="shared" si="11"/>
        <v>136.4256480218281</v>
      </c>
    </row>
    <row r="199" spans="1:8" ht="54.75" customHeight="1" thickBot="1" x14ac:dyDescent="0.3">
      <c r="A199" s="51" t="s">
        <v>359</v>
      </c>
      <c r="B199" s="51" t="s">
        <v>174</v>
      </c>
      <c r="C199" s="52" t="s">
        <v>3</v>
      </c>
      <c r="D199" s="11">
        <v>0.53</v>
      </c>
      <c r="E199" s="57">
        <f t="shared" ref="E199:E235" si="13">ROUNDDOWN((D199*343.19),0)</f>
        <v>181</v>
      </c>
      <c r="F199" s="16">
        <v>176.59</v>
      </c>
      <c r="G199" s="13">
        <v>176.59</v>
      </c>
      <c r="H199" s="1">
        <f t="shared" si="11"/>
        <v>100</v>
      </c>
    </row>
    <row r="200" spans="1:8" ht="54.75" customHeight="1" thickBot="1" x14ac:dyDescent="0.3">
      <c r="A200" s="51" t="s">
        <v>360</v>
      </c>
      <c r="B200" s="51" t="s">
        <v>174</v>
      </c>
      <c r="C200" s="52" t="s">
        <v>100</v>
      </c>
      <c r="D200" s="11">
        <v>0.82</v>
      </c>
      <c r="E200" s="57">
        <f t="shared" si="13"/>
        <v>281</v>
      </c>
      <c r="F200" s="16">
        <v>273.20999999999998</v>
      </c>
      <c r="G200" s="13">
        <v>281</v>
      </c>
      <c r="H200" s="1">
        <f t="shared" si="11"/>
        <v>102.85128655612898</v>
      </c>
    </row>
    <row r="201" spans="1:8" ht="54.75" customHeight="1" thickBot="1" x14ac:dyDescent="0.3">
      <c r="A201" s="51" t="s">
        <v>361</v>
      </c>
      <c r="B201" s="51" t="s">
        <v>174</v>
      </c>
      <c r="C201" s="52" t="s">
        <v>101</v>
      </c>
      <c r="D201" s="11">
        <v>0.75</v>
      </c>
      <c r="E201" s="57">
        <f t="shared" si="13"/>
        <v>257</v>
      </c>
      <c r="F201" s="16">
        <v>249.89</v>
      </c>
      <c r="G201" s="13">
        <v>257</v>
      </c>
      <c r="H201" s="1">
        <f t="shared" si="11"/>
        <v>102.84525191084077</v>
      </c>
    </row>
    <row r="202" spans="1:8" ht="54.75" customHeight="1" thickBot="1" x14ac:dyDescent="0.3">
      <c r="A202" s="51" t="s">
        <v>362</v>
      </c>
      <c r="B202" s="51" t="s">
        <v>174</v>
      </c>
      <c r="C202" s="52" t="s">
        <v>102</v>
      </c>
      <c r="D202" s="11">
        <v>0.65</v>
      </c>
      <c r="E202" s="57">
        <f t="shared" si="13"/>
        <v>223</v>
      </c>
      <c r="F202" s="15">
        <v>216.57</v>
      </c>
      <c r="G202" s="12">
        <v>230</v>
      </c>
      <c r="H202" s="3">
        <f t="shared" si="11"/>
        <v>106.20122824029184</v>
      </c>
    </row>
    <row r="203" spans="1:8" ht="54.75" customHeight="1" thickBot="1" x14ac:dyDescent="0.3">
      <c r="A203" s="51" t="s">
        <v>363</v>
      </c>
      <c r="B203" s="51" t="s">
        <v>174</v>
      </c>
      <c r="C203" s="52" t="s">
        <v>103</v>
      </c>
      <c r="D203" s="11">
        <v>0.65</v>
      </c>
      <c r="E203" s="57">
        <f t="shared" si="13"/>
        <v>223</v>
      </c>
      <c r="F203" s="16">
        <v>216.57</v>
      </c>
      <c r="G203" s="13">
        <v>223</v>
      </c>
      <c r="H203" s="1">
        <f t="shared" si="11"/>
        <v>102.96901694602208</v>
      </c>
    </row>
    <row r="204" spans="1:8" ht="54.75" customHeight="1" thickBot="1" x14ac:dyDescent="0.3">
      <c r="A204" s="51" t="s">
        <v>364</v>
      </c>
      <c r="B204" s="51" t="s">
        <v>174</v>
      </c>
      <c r="C204" s="52" t="s">
        <v>13</v>
      </c>
      <c r="D204" s="11">
        <v>0.59</v>
      </c>
      <c r="E204" s="57">
        <f t="shared" si="13"/>
        <v>202</v>
      </c>
      <c r="F204" s="16">
        <v>196.58</v>
      </c>
      <c r="G204" s="13">
        <v>202</v>
      </c>
      <c r="H204" s="1">
        <f t="shared" si="11"/>
        <v>102.75714721741784</v>
      </c>
    </row>
    <row r="205" spans="1:8" ht="54.75" customHeight="1" thickBot="1" x14ac:dyDescent="0.3">
      <c r="A205" s="51" t="s">
        <v>365</v>
      </c>
      <c r="B205" s="51" t="s">
        <v>174</v>
      </c>
      <c r="C205" s="52" t="s">
        <v>50</v>
      </c>
      <c r="D205" s="11">
        <v>0.69</v>
      </c>
      <c r="E205" s="57">
        <f t="shared" si="13"/>
        <v>236</v>
      </c>
      <c r="F205" s="16">
        <v>229.89</v>
      </c>
      <c r="G205" s="13">
        <v>229.89</v>
      </c>
      <c r="H205" s="1">
        <f t="shared" si="11"/>
        <v>100</v>
      </c>
    </row>
    <row r="206" spans="1:8" ht="54.75" customHeight="1" thickBot="1" x14ac:dyDescent="0.3">
      <c r="A206" s="51" t="s">
        <v>366</v>
      </c>
      <c r="B206" s="51" t="s">
        <v>174</v>
      </c>
      <c r="C206" s="52" t="s">
        <v>175</v>
      </c>
      <c r="D206" s="11">
        <v>0.79</v>
      </c>
      <c r="E206" s="57">
        <f t="shared" si="13"/>
        <v>271</v>
      </c>
      <c r="F206" s="16">
        <v>263.20999999999998</v>
      </c>
      <c r="G206" s="13">
        <v>271</v>
      </c>
      <c r="H206" s="1">
        <f t="shared" si="11"/>
        <v>102.95961399642873</v>
      </c>
    </row>
    <row r="207" spans="1:8" ht="54.75" customHeight="1" thickBot="1" x14ac:dyDescent="0.3">
      <c r="A207" s="51" t="s">
        <v>367</v>
      </c>
      <c r="B207" s="51" t="s">
        <v>174</v>
      </c>
      <c r="C207" s="52" t="s">
        <v>104</v>
      </c>
      <c r="D207" s="11">
        <v>0.88</v>
      </c>
      <c r="E207" s="57">
        <f t="shared" si="13"/>
        <v>302</v>
      </c>
      <c r="F207" s="16">
        <v>293.2</v>
      </c>
      <c r="G207" s="13">
        <v>302</v>
      </c>
      <c r="H207" s="1">
        <f t="shared" si="11"/>
        <v>103.00136425648023</v>
      </c>
    </row>
    <row r="208" spans="1:8" ht="54.75" customHeight="1" thickBot="1" x14ac:dyDescent="0.3">
      <c r="A208" s="51" t="s">
        <v>368</v>
      </c>
      <c r="B208" s="51" t="s">
        <v>174</v>
      </c>
      <c r="C208" s="52" t="s">
        <v>105</v>
      </c>
      <c r="D208" s="11">
        <v>0.43</v>
      </c>
      <c r="E208" s="57">
        <f t="shared" si="13"/>
        <v>147</v>
      </c>
      <c r="F208" s="16">
        <v>143.27000000000001</v>
      </c>
      <c r="G208" s="13">
        <v>148</v>
      </c>
      <c r="H208" s="1">
        <f t="shared" si="11"/>
        <v>103.30145878411389</v>
      </c>
    </row>
    <row r="209" spans="1:8" ht="54.75" customHeight="1" thickBot="1" x14ac:dyDescent="0.3">
      <c r="A209" s="51" t="s">
        <v>369</v>
      </c>
      <c r="B209" s="51" t="s">
        <v>174</v>
      </c>
      <c r="C209" s="52" t="s">
        <v>106</v>
      </c>
      <c r="D209" s="11">
        <v>0.76</v>
      </c>
      <c r="E209" s="57">
        <f t="shared" si="13"/>
        <v>260</v>
      </c>
      <c r="F209" s="16">
        <v>253.22</v>
      </c>
      <c r="G209" s="13">
        <v>253.22</v>
      </c>
      <c r="H209" s="1">
        <f t="shared" si="11"/>
        <v>100</v>
      </c>
    </row>
    <row r="210" spans="1:8" ht="54.75" customHeight="1" thickBot="1" x14ac:dyDescent="0.3">
      <c r="A210" s="51" t="s">
        <v>370</v>
      </c>
      <c r="B210" s="51" t="s">
        <v>174</v>
      </c>
      <c r="C210" s="52" t="s">
        <v>107</v>
      </c>
      <c r="D210" s="11">
        <v>0.67</v>
      </c>
      <c r="E210" s="57">
        <f t="shared" si="13"/>
        <v>229</v>
      </c>
      <c r="F210" s="16">
        <v>223.23</v>
      </c>
      <c r="G210" s="13">
        <v>223.23</v>
      </c>
      <c r="H210" s="1">
        <f t="shared" si="11"/>
        <v>100</v>
      </c>
    </row>
    <row r="211" spans="1:8" ht="54.75" customHeight="1" thickBot="1" x14ac:dyDescent="0.3">
      <c r="A211" s="51" t="s">
        <v>371</v>
      </c>
      <c r="B211" s="51" t="s">
        <v>174</v>
      </c>
      <c r="C211" s="52" t="s">
        <v>108</v>
      </c>
      <c r="D211" s="11">
        <v>1.25</v>
      </c>
      <c r="E211" s="57">
        <f t="shared" si="13"/>
        <v>428</v>
      </c>
      <c r="F211" s="16">
        <v>416.48</v>
      </c>
      <c r="G211" s="13">
        <v>416.48</v>
      </c>
      <c r="H211" s="1">
        <f t="shared" si="11"/>
        <v>100</v>
      </c>
    </row>
    <row r="212" spans="1:8" ht="54.75" customHeight="1" thickBot="1" x14ac:dyDescent="0.3">
      <c r="A212" s="51" t="s">
        <v>372</v>
      </c>
      <c r="B212" s="51" t="s">
        <v>174</v>
      </c>
      <c r="C212" s="52" t="s">
        <v>109</v>
      </c>
      <c r="D212" s="11">
        <v>0.89</v>
      </c>
      <c r="E212" s="57">
        <f t="shared" si="13"/>
        <v>305</v>
      </c>
      <c r="F212" s="16">
        <v>296.52999999999997</v>
      </c>
      <c r="G212" s="13">
        <v>305</v>
      </c>
      <c r="H212" s="1">
        <f t="shared" si="11"/>
        <v>102.85637203655618</v>
      </c>
    </row>
    <row r="213" spans="1:8" ht="54.75" customHeight="1" thickBot="1" x14ac:dyDescent="0.3">
      <c r="A213" s="51" t="s">
        <v>373</v>
      </c>
      <c r="B213" s="51" t="s">
        <v>174</v>
      </c>
      <c r="C213" s="52" t="s">
        <v>190</v>
      </c>
      <c r="D213" s="11">
        <v>0.8</v>
      </c>
      <c r="E213" s="57">
        <f t="shared" si="13"/>
        <v>274</v>
      </c>
      <c r="F213" s="16">
        <v>266.54000000000002</v>
      </c>
      <c r="G213" s="13">
        <v>275</v>
      </c>
      <c r="H213" s="1">
        <f t="shared" si="11"/>
        <v>103.17400765363547</v>
      </c>
    </row>
    <row r="214" spans="1:8" ht="54.75" customHeight="1" thickBot="1" x14ac:dyDescent="0.3">
      <c r="A214" s="51" t="s">
        <v>374</v>
      </c>
      <c r="B214" s="51" t="s">
        <v>174</v>
      </c>
      <c r="C214" s="52" t="s">
        <v>110</v>
      </c>
      <c r="D214" s="11">
        <v>0.75</v>
      </c>
      <c r="E214" s="57">
        <f t="shared" si="13"/>
        <v>257</v>
      </c>
      <c r="F214" s="16">
        <v>249.89</v>
      </c>
      <c r="G214" s="13">
        <v>257</v>
      </c>
      <c r="H214" s="1">
        <f t="shared" si="11"/>
        <v>102.84525191084077</v>
      </c>
    </row>
    <row r="215" spans="1:8" ht="54.75" customHeight="1" thickBot="1" x14ac:dyDescent="0.3">
      <c r="A215" s="51" t="s">
        <v>375</v>
      </c>
      <c r="B215" s="51" t="s">
        <v>174</v>
      </c>
      <c r="C215" s="52" t="s">
        <v>111</v>
      </c>
      <c r="D215" s="11">
        <v>0.84</v>
      </c>
      <c r="E215" s="57">
        <f t="shared" si="13"/>
        <v>288</v>
      </c>
      <c r="F215" s="16">
        <v>279.87</v>
      </c>
      <c r="G215" s="13">
        <v>288</v>
      </c>
      <c r="H215" s="1">
        <f t="shared" si="11"/>
        <v>102.90492014149426</v>
      </c>
    </row>
    <row r="216" spans="1:8" ht="54.75" customHeight="1" thickBot="1" x14ac:dyDescent="0.3">
      <c r="A216" s="51" t="s">
        <v>376</v>
      </c>
      <c r="B216" s="51" t="s">
        <v>174</v>
      </c>
      <c r="C216" s="52" t="s">
        <v>112</v>
      </c>
      <c r="D216" s="11">
        <v>1.0900000000000001</v>
      </c>
      <c r="E216" s="57">
        <f t="shared" si="13"/>
        <v>374</v>
      </c>
      <c r="F216" s="16">
        <v>363.17</v>
      </c>
      <c r="G216" s="13">
        <v>374</v>
      </c>
      <c r="H216" s="1">
        <f t="shared" si="11"/>
        <v>102.98207451055978</v>
      </c>
    </row>
    <row r="217" spans="1:8" ht="54.75" customHeight="1" thickBot="1" x14ac:dyDescent="0.3">
      <c r="A217" s="51" t="s">
        <v>377</v>
      </c>
      <c r="B217" s="51" t="s">
        <v>174</v>
      </c>
      <c r="C217" s="52" t="s">
        <v>113</v>
      </c>
      <c r="D217" s="11">
        <v>0.77</v>
      </c>
      <c r="E217" s="57">
        <f t="shared" si="13"/>
        <v>264</v>
      </c>
      <c r="F217" s="15">
        <v>256.55</v>
      </c>
      <c r="G217" s="12">
        <v>300</v>
      </c>
      <c r="H217" s="3">
        <f t="shared" si="11"/>
        <v>116.93626973299551</v>
      </c>
    </row>
    <row r="218" spans="1:8" ht="54.75" customHeight="1" thickBot="1" x14ac:dyDescent="0.3">
      <c r="A218" s="51" t="s">
        <v>378</v>
      </c>
      <c r="B218" s="51" t="s">
        <v>174</v>
      </c>
      <c r="C218" s="52" t="s">
        <v>114</v>
      </c>
      <c r="D218" s="11">
        <v>1.1100000000000001</v>
      </c>
      <c r="E218" s="57">
        <f t="shared" si="13"/>
        <v>380</v>
      </c>
      <c r="F218" s="16">
        <v>369.83</v>
      </c>
      <c r="G218" s="13">
        <v>381</v>
      </c>
      <c r="H218" s="1">
        <f t="shared" si="11"/>
        <v>103.02030662736934</v>
      </c>
    </row>
    <row r="219" spans="1:8" ht="54.75" customHeight="1" thickBot="1" x14ac:dyDescent="0.3">
      <c r="A219" s="51" t="s">
        <v>379</v>
      </c>
      <c r="B219" s="51" t="s">
        <v>174</v>
      </c>
      <c r="C219" s="52" t="s">
        <v>115</v>
      </c>
      <c r="D219" s="11">
        <v>0.88</v>
      </c>
      <c r="E219" s="57">
        <f t="shared" si="13"/>
        <v>302</v>
      </c>
      <c r="F219" s="16">
        <v>293.2</v>
      </c>
      <c r="G219" s="13">
        <v>302</v>
      </c>
      <c r="H219" s="1">
        <f t="shared" si="11"/>
        <v>103.00136425648023</v>
      </c>
    </row>
    <row r="220" spans="1:8" ht="54.75" customHeight="1" thickBot="1" x14ac:dyDescent="0.3">
      <c r="A220" s="51" t="s">
        <v>380</v>
      </c>
      <c r="B220" s="51" t="s">
        <v>174</v>
      </c>
      <c r="C220" s="52" t="s">
        <v>116</v>
      </c>
      <c r="D220" s="11">
        <v>0.87</v>
      </c>
      <c r="E220" s="57">
        <f t="shared" si="13"/>
        <v>298</v>
      </c>
      <c r="F220" s="16">
        <v>289.87</v>
      </c>
      <c r="G220" s="13">
        <v>299</v>
      </c>
      <c r="H220" s="1">
        <f t="shared" si="11"/>
        <v>103.14968779107876</v>
      </c>
    </row>
    <row r="221" spans="1:8" ht="54.75" customHeight="1" thickBot="1" x14ac:dyDescent="0.3">
      <c r="A221" s="51" t="s">
        <v>381</v>
      </c>
      <c r="B221" s="51" t="s">
        <v>174</v>
      </c>
      <c r="C221" s="52" t="s">
        <v>188</v>
      </c>
      <c r="D221" s="11">
        <v>0.82</v>
      </c>
      <c r="E221" s="57">
        <f t="shared" si="13"/>
        <v>281</v>
      </c>
      <c r="F221" s="16">
        <v>273.20999999999998</v>
      </c>
      <c r="G221" s="13">
        <v>281</v>
      </c>
      <c r="H221" s="1">
        <f t="shared" si="11"/>
        <v>102.85128655612898</v>
      </c>
    </row>
    <row r="222" spans="1:8" ht="54.75" customHeight="1" thickBot="1" x14ac:dyDescent="0.3">
      <c r="A222" s="51" t="s">
        <v>382</v>
      </c>
      <c r="B222" s="51" t="s">
        <v>174</v>
      </c>
      <c r="C222" s="52" t="s">
        <v>187</v>
      </c>
      <c r="D222" s="11">
        <v>0.75</v>
      </c>
      <c r="E222" s="57">
        <f t="shared" si="13"/>
        <v>257</v>
      </c>
      <c r="F222" s="16">
        <v>249.89</v>
      </c>
      <c r="G222" s="13">
        <v>257</v>
      </c>
      <c r="H222" s="1">
        <f t="shared" si="11"/>
        <v>102.84525191084077</v>
      </c>
    </row>
    <row r="223" spans="1:8" ht="54.75" customHeight="1" thickBot="1" x14ac:dyDescent="0.3">
      <c r="A223" s="51" t="s">
        <v>383</v>
      </c>
      <c r="B223" s="51" t="s">
        <v>174</v>
      </c>
      <c r="C223" s="52" t="s">
        <v>117</v>
      </c>
      <c r="D223" s="11">
        <v>0.77</v>
      </c>
      <c r="E223" s="57">
        <f t="shared" si="13"/>
        <v>264</v>
      </c>
      <c r="F223" s="16">
        <v>256.55</v>
      </c>
      <c r="G223" s="13">
        <v>256.55</v>
      </c>
      <c r="H223" s="1">
        <f t="shared" si="11"/>
        <v>100</v>
      </c>
    </row>
    <row r="224" spans="1:8" ht="54.75" customHeight="1" thickBot="1" x14ac:dyDescent="0.3">
      <c r="A224" s="51" t="s">
        <v>384</v>
      </c>
      <c r="B224" s="51" t="s">
        <v>174</v>
      </c>
      <c r="C224" s="52" t="s">
        <v>118</v>
      </c>
      <c r="D224" s="11">
        <v>0.91</v>
      </c>
      <c r="E224" s="57">
        <f t="shared" si="13"/>
        <v>312</v>
      </c>
      <c r="F224" s="16">
        <v>303.19</v>
      </c>
      <c r="G224" s="13">
        <v>303.19</v>
      </c>
      <c r="H224" s="1">
        <f t="shared" si="11"/>
        <v>100</v>
      </c>
    </row>
    <row r="225" spans="1:8" ht="54.75" customHeight="1" thickBot="1" x14ac:dyDescent="0.3">
      <c r="A225" s="51" t="s">
        <v>385</v>
      </c>
      <c r="B225" s="51" t="s">
        <v>174</v>
      </c>
      <c r="C225" s="52" t="s">
        <v>119</v>
      </c>
      <c r="D225" s="11">
        <v>0.71</v>
      </c>
      <c r="E225" s="57">
        <f t="shared" si="13"/>
        <v>243</v>
      </c>
      <c r="F225" s="16">
        <v>236.56</v>
      </c>
      <c r="G225" s="13">
        <v>244</v>
      </c>
      <c r="H225" s="1">
        <f t="shared" ref="H225:H296" si="14">G225/F225*100</f>
        <v>103.14507947243827</v>
      </c>
    </row>
    <row r="226" spans="1:8" ht="54.75" customHeight="1" thickBot="1" x14ac:dyDescent="0.3">
      <c r="A226" s="51" t="s">
        <v>386</v>
      </c>
      <c r="B226" s="51" t="s">
        <v>174</v>
      </c>
      <c r="C226" s="52" t="s">
        <v>120</v>
      </c>
      <c r="D226" s="11">
        <v>0.75</v>
      </c>
      <c r="E226" s="57">
        <f t="shared" si="13"/>
        <v>257</v>
      </c>
      <c r="F226" s="16">
        <v>249.89</v>
      </c>
      <c r="G226" s="13">
        <v>257</v>
      </c>
      <c r="H226" s="1">
        <f t="shared" si="14"/>
        <v>102.84525191084077</v>
      </c>
    </row>
    <row r="227" spans="1:8" ht="54.75" customHeight="1" thickBot="1" x14ac:dyDescent="0.3">
      <c r="A227" s="51" t="s">
        <v>387</v>
      </c>
      <c r="B227" s="51" t="s">
        <v>174</v>
      </c>
      <c r="C227" s="52" t="s">
        <v>121</v>
      </c>
      <c r="D227" s="11">
        <v>1.1200000000000001</v>
      </c>
      <c r="E227" s="57">
        <f t="shared" si="13"/>
        <v>384</v>
      </c>
      <c r="F227" s="16">
        <v>373.16</v>
      </c>
      <c r="G227" s="13">
        <v>384</v>
      </c>
      <c r="H227" s="1">
        <f t="shared" si="14"/>
        <v>102.90492014149426</v>
      </c>
    </row>
    <row r="228" spans="1:8" ht="54.75" customHeight="1" thickBot="1" x14ac:dyDescent="0.3">
      <c r="A228" s="51" t="s">
        <v>388</v>
      </c>
      <c r="B228" s="51" t="s">
        <v>174</v>
      </c>
      <c r="C228" s="52" t="s">
        <v>122</v>
      </c>
      <c r="D228" s="11">
        <v>0.53</v>
      </c>
      <c r="E228" s="57">
        <f t="shared" si="13"/>
        <v>181</v>
      </c>
      <c r="F228" s="16">
        <v>176.59</v>
      </c>
      <c r="G228" s="13">
        <v>176.59</v>
      </c>
      <c r="H228" s="1">
        <f t="shared" si="14"/>
        <v>100</v>
      </c>
    </row>
    <row r="229" spans="1:8" ht="54.75" customHeight="1" thickBot="1" x14ac:dyDescent="0.3">
      <c r="A229" s="51" t="s">
        <v>389</v>
      </c>
      <c r="B229" s="51" t="s">
        <v>174</v>
      </c>
      <c r="C229" s="52" t="s">
        <v>123</v>
      </c>
      <c r="D229" s="11">
        <v>0.81</v>
      </c>
      <c r="E229" s="57">
        <f t="shared" si="13"/>
        <v>277</v>
      </c>
      <c r="F229" s="16">
        <v>269.88</v>
      </c>
      <c r="G229" s="13">
        <v>278</v>
      </c>
      <c r="H229" s="1">
        <f t="shared" si="14"/>
        <v>103.00874462724174</v>
      </c>
    </row>
    <row r="230" spans="1:8" ht="54.75" customHeight="1" thickBot="1" x14ac:dyDescent="0.3">
      <c r="A230" s="51" t="s">
        <v>390</v>
      </c>
      <c r="B230" s="51" t="s">
        <v>174</v>
      </c>
      <c r="C230" s="52" t="s">
        <v>124</v>
      </c>
      <c r="D230" s="11">
        <v>0.88</v>
      </c>
      <c r="E230" s="57">
        <f t="shared" si="13"/>
        <v>302</v>
      </c>
      <c r="F230" s="16">
        <v>293.2</v>
      </c>
      <c r="G230" s="13">
        <v>310</v>
      </c>
      <c r="H230" s="1">
        <f t="shared" si="14"/>
        <v>105.72987721691678</v>
      </c>
    </row>
    <row r="231" spans="1:8" ht="54.75" customHeight="1" thickBot="1" x14ac:dyDescent="0.3">
      <c r="A231" s="51" t="s">
        <v>391</v>
      </c>
      <c r="B231" s="51" t="s">
        <v>174</v>
      </c>
      <c r="C231" s="52" t="s">
        <v>125</v>
      </c>
      <c r="D231" s="11">
        <v>0.59</v>
      </c>
      <c r="E231" s="57">
        <f t="shared" si="13"/>
        <v>202</v>
      </c>
      <c r="F231" s="16">
        <v>196.58</v>
      </c>
      <c r="G231" s="13">
        <v>202</v>
      </c>
      <c r="H231" s="1">
        <f t="shared" si="14"/>
        <v>102.75714721741784</v>
      </c>
    </row>
    <row r="232" spans="1:8" ht="54.75" customHeight="1" thickBot="1" x14ac:dyDescent="0.3">
      <c r="A232" s="51" t="s">
        <v>392</v>
      </c>
      <c r="B232" s="51" t="s">
        <v>174</v>
      </c>
      <c r="C232" s="52" t="s">
        <v>126</v>
      </c>
      <c r="D232" s="11">
        <v>0.35</v>
      </c>
      <c r="E232" s="57">
        <f t="shared" si="13"/>
        <v>120</v>
      </c>
      <c r="F232" s="15">
        <v>116.61</v>
      </c>
      <c r="G232" s="12">
        <v>220</v>
      </c>
      <c r="H232" s="3">
        <f t="shared" si="14"/>
        <v>188.66306491724552</v>
      </c>
    </row>
    <row r="233" spans="1:8" ht="54.75" customHeight="1" thickBot="1" x14ac:dyDescent="0.3">
      <c r="A233" s="51" t="s">
        <v>393</v>
      </c>
      <c r="B233" s="51" t="s">
        <v>174</v>
      </c>
      <c r="C233" s="52" t="s">
        <v>23</v>
      </c>
      <c r="D233" s="11">
        <v>0.19</v>
      </c>
      <c r="E233" s="57">
        <f t="shared" si="13"/>
        <v>65</v>
      </c>
      <c r="F233" s="16">
        <v>63.3</v>
      </c>
      <c r="G233" s="13">
        <v>63.3</v>
      </c>
      <c r="H233" s="1">
        <f t="shared" si="14"/>
        <v>100</v>
      </c>
    </row>
    <row r="234" spans="1:8" ht="54.75" customHeight="1" thickBot="1" x14ac:dyDescent="0.3">
      <c r="A234" s="51" t="s">
        <v>394</v>
      </c>
      <c r="B234" s="51" t="s">
        <v>174</v>
      </c>
      <c r="C234" s="52" t="s">
        <v>127</v>
      </c>
      <c r="D234" s="11">
        <v>0.36</v>
      </c>
      <c r="E234" s="57">
        <f t="shared" si="13"/>
        <v>123</v>
      </c>
      <c r="F234" s="16">
        <v>119.94</v>
      </c>
      <c r="G234" s="13">
        <v>119.94</v>
      </c>
      <c r="H234" s="1">
        <f t="shared" si="14"/>
        <v>100</v>
      </c>
    </row>
    <row r="235" spans="1:8" ht="54.75" customHeight="1" thickBot="1" x14ac:dyDescent="0.3">
      <c r="A235" s="51" t="s">
        <v>395</v>
      </c>
      <c r="B235" s="51" t="s">
        <v>174</v>
      </c>
      <c r="C235" s="52" t="s">
        <v>87</v>
      </c>
      <c r="D235" s="11">
        <v>0.53</v>
      </c>
      <c r="E235" s="57">
        <f t="shared" si="13"/>
        <v>181</v>
      </c>
      <c r="F235" s="16">
        <v>176.59</v>
      </c>
      <c r="G235" s="13">
        <v>176.59</v>
      </c>
      <c r="H235" s="1">
        <f t="shared" si="14"/>
        <v>100</v>
      </c>
    </row>
    <row r="236" spans="1:8" ht="16.5" thickBot="1" x14ac:dyDescent="0.3">
      <c r="A236" s="117" t="s">
        <v>176</v>
      </c>
      <c r="B236" s="118"/>
      <c r="C236" s="118"/>
      <c r="D236" s="118"/>
      <c r="E236" s="119"/>
      <c r="F236" s="16"/>
      <c r="G236" s="13"/>
    </row>
    <row r="237" spans="1:8" ht="16.5" thickBot="1" x14ac:dyDescent="0.3">
      <c r="A237" s="51" t="s">
        <v>396</v>
      </c>
      <c r="B237" s="51" t="s">
        <v>176</v>
      </c>
      <c r="C237" s="52" t="s">
        <v>24</v>
      </c>
      <c r="D237" s="11">
        <v>0.22</v>
      </c>
      <c r="E237" s="16">
        <f>ROUNDDOWN((D237*343.19),0)</f>
        <v>75</v>
      </c>
      <c r="F237" s="15">
        <v>73.3</v>
      </c>
      <c r="G237" s="12">
        <v>100</v>
      </c>
      <c r="H237" s="3">
        <f t="shared" si="14"/>
        <v>136.4256480218281</v>
      </c>
    </row>
    <row r="238" spans="1:8" ht="16.5" thickBot="1" x14ac:dyDescent="0.3">
      <c r="A238" s="51" t="s">
        <v>397</v>
      </c>
      <c r="B238" s="51" t="s">
        <v>176</v>
      </c>
      <c r="C238" s="52" t="s">
        <v>25</v>
      </c>
      <c r="D238" s="11">
        <v>0.76</v>
      </c>
      <c r="E238" s="57">
        <f t="shared" ref="E238:E258" si="15">ROUNDDOWN((D238*343.19),0)</f>
        <v>260</v>
      </c>
      <c r="F238" s="16">
        <v>253.22</v>
      </c>
      <c r="G238" s="13">
        <v>261</v>
      </c>
      <c r="H238" s="1">
        <f t="shared" si="14"/>
        <v>103.07242713845667</v>
      </c>
    </row>
    <row r="239" spans="1:8" ht="16.5" thickBot="1" x14ac:dyDescent="0.3">
      <c r="A239" s="51" t="s">
        <v>398</v>
      </c>
      <c r="B239" s="51" t="s">
        <v>176</v>
      </c>
      <c r="C239" s="52" t="s">
        <v>128</v>
      </c>
      <c r="D239" s="11">
        <v>0.44</v>
      </c>
      <c r="E239" s="57">
        <f t="shared" si="15"/>
        <v>151</v>
      </c>
      <c r="F239" s="15">
        <v>146.6</v>
      </c>
      <c r="G239" s="12">
        <v>580</v>
      </c>
      <c r="H239" s="3">
        <f t="shared" si="14"/>
        <v>395.63437926330153</v>
      </c>
    </row>
    <row r="240" spans="1:8" ht="32.25" thickBot="1" x14ac:dyDescent="0.3">
      <c r="A240" s="51" t="s">
        <v>399</v>
      </c>
      <c r="B240" s="51" t="s">
        <v>176</v>
      </c>
      <c r="C240" s="52" t="s">
        <v>129</v>
      </c>
      <c r="D240" s="11">
        <v>1.41</v>
      </c>
      <c r="E240" s="57">
        <f t="shared" si="15"/>
        <v>483</v>
      </c>
      <c r="F240" s="16">
        <v>469.78</v>
      </c>
      <c r="G240" s="13">
        <v>484</v>
      </c>
      <c r="H240" s="1">
        <f t="shared" si="14"/>
        <v>103.02694878453744</v>
      </c>
    </row>
    <row r="241" spans="1:8" ht="16.5" thickBot="1" x14ac:dyDescent="0.3">
      <c r="A241" s="51" t="s">
        <v>400</v>
      </c>
      <c r="B241" s="51" t="s">
        <v>176</v>
      </c>
      <c r="C241" s="52" t="s">
        <v>130</v>
      </c>
      <c r="D241" s="11">
        <v>1.32</v>
      </c>
      <c r="E241" s="57">
        <f t="shared" si="15"/>
        <v>453</v>
      </c>
      <c r="F241" s="15">
        <v>439.8</v>
      </c>
      <c r="G241" s="12">
        <v>459</v>
      </c>
      <c r="H241" s="3">
        <f t="shared" si="14"/>
        <v>104.3656207366985</v>
      </c>
    </row>
    <row r="242" spans="1:8" ht="16.5" thickBot="1" x14ac:dyDescent="0.3">
      <c r="A242" s="51" t="s">
        <v>401</v>
      </c>
      <c r="B242" s="51" t="s">
        <v>176</v>
      </c>
      <c r="C242" s="52" t="s">
        <v>131</v>
      </c>
      <c r="D242" s="11">
        <v>0.69</v>
      </c>
      <c r="E242" s="57">
        <f t="shared" si="15"/>
        <v>236</v>
      </c>
      <c r="F242" s="16">
        <v>229.89</v>
      </c>
      <c r="G242" s="13">
        <v>229.89</v>
      </c>
      <c r="H242" s="1">
        <f t="shared" si="14"/>
        <v>100</v>
      </c>
    </row>
    <row r="243" spans="1:8" ht="16.5" thickBot="1" x14ac:dyDescent="0.3">
      <c r="A243" s="51" t="s">
        <v>402</v>
      </c>
      <c r="B243" s="51" t="s">
        <v>176</v>
      </c>
      <c r="C243" s="52" t="s">
        <v>9</v>
      </c>
      <c r="D243" s="11">
        <v>0.61</v>
      </c>
      <c r="E243" s="57">
        <f t="shared" si="15"/>
        <v>209</v>
      </c>
      <c r="F243" s="16">
        <v>203.24</v>
      </c>
      <c r="G243" s="13">
        <v>209</v>
      </c>
      <c r="H243" s="1">
        <f t="shared" si="14"/>
        <v>102.83408777799646</v>
      </c>
    </row>
    <row r="244" spans="1:8" ht="16.5" thickBot="1" x14ac:dyDescent="0.3">
      <c r="A244" s="51" t="s">
        <v>403</v>
      </c>
      <c r="B244" s="51" t="s">
        <v>176</v>
      </c>
      <c r="C244" s="52" t="s">
        <v>132</v>
      </c>
      <c r="D244" s="11">
        <v>1.02</v>
      </c>
      <c r="E244" s="57">
        <f t="shared" si="15"/>
        <v>350</v>
      </c>
      <c r="F244" s="16">
        <v>339.84</v>
      </c>
      <c r="G244" s="13">
        <v>350</v>
      </c>
      <c r="H244" s="1">
        <f t="shared" si="14"/>
        <v>102.98964218455744</v>
      </c>
    </row>
    <row r="245" spans="1:8" ht="32.25" thickBot="1" x14ac:dyDescent="0.3">
      <c r="A245" s="51" t="s">
        <v>404</v>
      </c>
      <c r="B245" s="51" t="s">
        <v>176</v>
      </c>
      <c r="C245" s="52" t="s">
        <v>133</v>
      </c>
      <c r="D245" s="11">
        <v>0.72</v>
      </c>
      <c r="E245" s="57">
        <f t="shared" si="15"/>
        <v>247</v>
      </c>
      <c r="F245" s="16">
        <v>239.89</v>
      </c>
      <c r="G245" s="13">
        <v>247</v>
      </c>
      <c r="H245" s="1">
        <f t="shared" si="14"/>
        <v>102.96385843511611</v>
      </c>
    </row>
    <row r="246" spans="1:8" ht="16.5" thickBot="1" x14ac:dyDescent="0.3">
      <c r="A246" s="51" t="s">
        <v>405</v>
      </c>
      <c r="B246" s="51" t="s">
        <v>176</v>
      </c>
      <c r="C246" s="52" t="s">
        <v>134</v>
      </c>
      <c r="D246" s="11">
        <v>0.4</v>
      </c>
      <c r="E246" s="57">
        <f t="shared" si="15"/>
        <v>137</v>
      </c>
      <c r="F246" s="16">
        <v>133.27000000000001</v>
      </c>
      <c r="G246" s="13">
        <v>137</v>
      </c>
      <c r="H246" s="1">
        <f t="shared" si="14"/>
        <v>102.79882944398588</v>
      </c>
    </row>
    <row r="247" spans="1:8" ht="16.5" thickBot="1" x14ac:dyDescent="0.3">
      <c r="A247" s="51" t="s">
        <v>406</v>
      </c>
      <c r="B247" s="51" t="s">
        <v>176</v>
      </c>
      <c r="C247" s="52" t="s">
        <v>135</v>
      </c>
      <c r="D247" s="11">
        <v>0.61</v>
      </c>
      <c r="E247" s="57">
        <f t="shared" si="15"/>
        <v>209</v>
      </c>
      <c r="F247" s="16">
        <v>203.24</v>
      </c>
      <c r="G247" s="13">
        <v>209</v>
      </c>
      <c r="H247" s="1">
        <f t="shared" si="14"/>
        <v>102.83408777799646</v>
      </c>
    </row>
    <row r="248" spans="1:8" ht="16.5" thickBot="1" x14ac:dyDescent="0.3">
      <c r="A248" s="51" t="s">
        <v>407</v>
      </c>
      <c r="B248" s="51" t="s">
        <v>176</v>
      </c>
      <c r="C248" s="52" t="s">
        <v>136</v>
      </c>
      <c r="D248" s="11">
        <v>0.69</v>
      </c>
      <c r="E248" s="57">
        <f t="shared" si="15"/>
        <v>236</v>
      </c>
      <c r="F248" s="16">
        <v>229.89</v>
      </c>
      <c r="G248" s="13">
        <v>237</v>
      </c>
      <c r="H248" s="1">
        <f t="shared" si="14"/>
        <v>103.09278350515466</v>
      </c>
    </row>
    <row r="249" spans="1:8" ht="16.5" thickBot="1" x14ac:dyDescent="0.3">
      <c r="A249" s="51" t="s">
        <v>408</v>
      </c>
      <c r="B249" s="51" t="s">
        <v>176</v>
      </c>
      <c r="C249" s="52" t="s">
        <v>137</v>
      </c>
      <c r="D249" s="11">
        <v>0.63</v>
      </c>
      <c r="E249" s="57">
        <f t="shared" si="15"/>
        <v>216</v>
      </c>
      <c r="F249" s="16">
        <v>209.9</v>
      </c>
      <c r="G249" s="13">
        <v>216</v>
      </c>
      <c r="H249" s="1">
        <f t="shared" si="14"/>
        <v>102.90614578370652</v>
      </c>
    </row>
    <row r="250" spans="1:8" ht="16.5" thickBot="1" x14ac:dyDescent="0.3">
      <c r="A250" s="51" t="s">
        <v>409</v>
      </c>
      <c r="B250" s="51" t="s">
        <v>176</v>
      </c>
      <c r="C250" s="52" t="s">
        <v>16</v>
      </c>
      <c r="D250" s="11">
        <v>0.8</v>
      </c>
      <c r="E250" s="57">
        <f t="shared" si="15"/>
        <v>274</v>
      </c>
      <c r="F250" s="16">
        <v>266.54000000000002</v>
      </c>
      <c r="G250" s="13">
        <v>266.54000000000002</v>
      </c>
      <c r="H250" s="1">
        <f t="shared" si="14"/>
        <v>100</v>
      </c>
    </row>
    <row r="251" spans="1:8" ht="18" customHeight="1" thickBot="1" x14ac:dyDescent="0.3">
      <c r="A251" s="51" t="s">
        <v>410</v>
      </c>
      <c r="B251" s="51" t="s">
        <v>176</v>
      </c>
      <c r="C251" s="52" t="s">
        <v>138</v>
      </c>
      <c r="D251" s="11">
        <v>0.36</v>
      </c>
      <c r="E251" s="57">
        <f t="shared" si="15"/>
        <v>123</v>
      </c>
      <c r="F251" s="16">
        <v>119.94</v>
      </c>
      <c r="G251" s="13">
        <v>124</v>
      </c>
      <c r="H251" s="1">
        <f t="shared" si="14"/>
        <v>103.38502584625647</v>
      </c>
    </row>
    <row r="252" spans="1:8" ht="16.5" thickBot="1" x14ac:dyDescent="0.3">
      <c r="A252" s="51" t="s">
        <v>411</v>
      </c>
      <c r="B252" s="51" t="s">
        <v>176</v>
      </c>
      <c r="C252" s="52" t="s">
        <v>20</v>
      </c>
      <c r="D252" s="11">
        <v>0.53</v>
      </c>
      <c r="E252" s="57">
        <f t="shared" si="15"/>
        <v>181</v>
      </c>
      <c r="F252" s="15">
        <v>176.59</v>
      </c>
      <c r="G252" s="12">
        <v>580</v>
      </c>
      <c r="H252" s="3">
        <f t="shared" si="14"/>
        <v>328.44441927628969</v>
      </c>
    </row>
    <row r="253" spans="1:8" ht="16.5" thickBot="1" x14ac:dyDescent="0.3">
      <c r="A253" s="51" t="s">
        <v>412</v>
      </c>
      <c r="B253" s="51" t="s">
        <v>176</v>
      </c>
      <c r="C253" s="52" t="s">
        <v>139</v>
      </c>
      <c r="D253" s="11">
        <v>1.1200000000000001</v>
      </c>
      <c r="E253" s="57">
        <f t="shared" si="15"/>
        <v>384</v>
      </c>
      <c r="F253" s="16">
        <v>373.16</v>
      </c>
      <c r="G253" s="13">
        <v>384</v>
      </c>
      <c r="H253" s="1">
        <f t="shared" si="14"/>
        <v>102.90492014149426</v>
      </c>
    </row>
    <row r="254" spans="1:8" ht="32.25" thickBot="1" x14ac:dyDescent="0.3">
      <c r="A254" s="51" t="s">
        <v>413</v>
      </c>
      <c r="B254" s="51" t="s">
        <v>176</v>
      </c>
      <c r="C254" s="52" t="s">
        <v>140</v>
      </c>
      <c r="D254" s="11">
        <v>0.7</v>
      </c>
      <c r="E254" s="57">
        <f t="shared" si="15"/>
        <v>240</v>
      </c>
      <c r="F254" s="16">
        <v>233.23</v>
      </c>
      <c r="G254" s="13">
        <v>240</v>
      </c>
      <c r="H254" s="1">
        <f t="shared" si="14"/>
        <v>102.90271405908331</v>
      </c>
    </row>
    <row r="255" spans="1:8" ht="16.5" thickBot="1" x14ac:dyDescent="0.3">
      <c r="A255" s="51" t="s">
        <v>414</v>
      </c>
      <c r="B255" s="51" t="s">
        <v>176</v>
      </c>
      <c r="C255" s="52" t="s">
        <v>141</v>
      </c>
      <c r="D255" s="11">
        <v>0.36</v>
      </c>
      <c r="E255" s="57">
        <f t="shared" si="15"/>
        <v>123</v>
      </c>
      <c r="F255" s="16">
        <v>119.94</v>
      </c>
      <c r="G255" s="13">
        <v>124</v>
      </c>
      <c r="H255" s="1">
        <f t="shared" si="14"/>
        <v>103.38502584625647</v>
      </c>
    </row>
    <row r="256" spans="1:8" ht="16.5" thickBot="1" x14ac:dyDescent="0.3">
      <c r="A256" s="51" t="s">
        <v>415</v>
      </c>
      <c r="B256" s="51" t="s">
        <v>176</v>
      </c>
      <c r="C256" s="52" t="s">
        <v>8</v>
      </c>
      <c r="D256" s="11">
        <v>0.85</v>
      </c>
      <c r="E256" s="57">
        <f t="shared" si="15"/>
        <v>291</v>
      </c>
      <c r="F256" s="16">
        <v>283.2</v>
      </c>
      <c r="G256" s="13">
        <v>300</v>
      </c>
      <c r="H256" s="1">
        <f t="shared" si="14"/>
        <v>105.93220338983052</v>
      </c>
    </row>
    <row r="257" spans="1:10" ht="16.5" thickBot="1" x14ac:dyDescent="0.3">
      <c r="A257" s="51" t="s">
        <v>416</v>
      </c>
      <c r="B257" s="51" t="s">
        <v>176</v>
      </c>
      <c r="C257" s="52" t="s">
        <v>142</v>
      </c>
      <c r="D257" s="11">
        <v>0.36</v>
      </c>
      <c r="E257" s="57">
        <f t="shared" si="15"/>
        <v>123</v>
      </c>
      <c r="F257" s="16">
        <v>119.94</v>
      </c>
      <c r="G257" s="13">
        <v>124</v>
      </c>
      <c r="H257" s="1">
        <f t="shared" si="14"/>
        <v>103.38502584625647</v>
      </c>
    </row>
    <row r="258" spans="1:10" customFormat="1" ht="31.5" x14ac:dyDescent="0.25">
      <c r="A258" s="9" t="s">
        <v>474</v>
      </c>
      <c r="B258" s="10" t="s">
        <v>176</v>
      </c>
      <c r="C258" s="9" t="s">
        <v>468</v>
      </c>
      <c r="D258" s="11">
        <v>1.92</v>
      </c>
      <c r="E258" s="57">
        <f t="shared" si="15"/>
        <v>658</v>
      </c>
      <c r="F258" s="17">
        <v>640</v>
      </c>
      <c r="G258">
        <v>1.92</v>
      </c>
      <c r="H258">
        <f>ROUND((G258*I258),)</f>
        <v>640</v>
      </c>
      <c r="I258" s="4">
        <v>333.18</v>
      </c>
      <c r="J258">
        <f>G258*I258</f>
        <v>639.7056</v>
      </c>
    </row>
    <row r="259" spans="1:10" customFormat="1" ht="16.5" thickBot="1" x14ac:dyDescent="0.3">
      <c r="A259" s="120" t="s">
        <v>177</v>
      </c>
      <c r="B259" s="121"/>
      <c r="C259" s="121"/>
      <c r="D259" s="121"/>
      <c r="E259" s="122"/>
      <c r="F259" s="17"/>
      <c r="I259" s="4"/>
    </row>
    <row r="260" spans="1:10" ht="48" thickBot="1" x14ac:dyDescent="0.3">
      <c r="A260" s="51" t="s">
        <v>417</v>
      </c>
      <c r="B260" s="51" t="s">
        <v>177</v>
      </c>
      <c r="C260" s="52" t="s">
        <v>2</v>
      </c>
      <c r="D260" s="11">
        <v>0.22</v>
      </c>
      <c r="E260" s="16">
        <f>ROUNDDOWN((D260*343.19),0)</f>
        <v>75</v>
      </c>
      <c r="F260" s="15">
        <v>73.3</v>
      </c>
      <c r="G260" s="12">
        <v>100</v>
      </c>
      <c r="H260" s="3">
        <f t="shared" si="14"/>
        <v>136.4256480218281</v>
      </c>
    </row>
    <row r="261" spans="1:10" ht="48" thickBot="1" x14ac:dyDescent="0.3">
      <c r="A261" s="51" t="s">
        <v>418</v>
      </c>
      <c r="B261" s="51" t="s">
        <v>177</v>
      </c>
      <c r="C261" s="52" t="s">
        <v>143</v>
      </c>
      <c r="D261" s="11">
        <v>0.35</v>
      </c>
      <c r="E261" s="57">
        <f t="shared" ref="E261:E266" si="16">ROUNDDOWN((D261*343.19),0)</f>
        <v>120</v>
      </c>
      <c r="F261" s="16">
        <v>116.61</v>
      </c>
      <c r="G261" s="13">
        <v>120</v>
      </c>
      <c r="H261" s="1">
        <f t="shared" si="14"/>
        <v>102.90712631849756</v>
      </c>
    </row>
    <row r="262" spans="1:10" ht="48" thickBot="1" x14ac:dyDescent="0.3">
      <c r="A262" s="51" t="s">
        <v>419</v>
      </c>
      <c r="B262" s="51" t="s">
        <v>177</v>
      </c>
      <c r="C262" s="52" t="s">
        <v>55</v>
      </c>
      <c r="D262" s="11">
        <v>0.24</v>
      </c>
      <c r="E262" s="57">
        <f t="shared" si="16"/>
        <v>82</v>
      </c>
      <c r="F262" s="16">
        <v>79.959999999999994</v>
      </c>
      <c r="G262" s="13">
        <v>79.959999999999994</v>
      </c>
      <c r="H262" s="1">
        <f t="shared" si="14"/>
        <v>100</v>
      </c>
    </row>
    <row r="263" spans="1:10" ht="48" thickBot="1" x14ac:dyDescent="0.3">
      <c r="A263" s="51" t="s">
        <v>420</v>
      </c>
      <c r="B263" s="51" t="s">
        <v>177</v>
      </c>
      <c r="C263" s="52" t="s">
        <v>8</v>
      </c>
      <c r="D263" s="11">
        <v>0.85</v>
      </c>
      <c r="E263" s="57">
        <f t="shared" si="16"/>
        <v>291</v>
      </c>
      <c r="F263" s="15">
        <v>283.2</v>
      </c>
      <c r="G263" s="12">
        <v>330</v>
      </c>
      <c r="H263" s="3">
        <f t="shared" si="14"/>
        <v>116.52542372881356</v>
      </c>
    </row>
    <row r="264" spans="1:10" ht="48" thickBot="1" x14ac:dyDescent="0.3">
      <c r="A264" s="51" t="s">
        <v>421</v>
      </c>
      <c r="B264" s="51" t="s">
        <v>177</v>
      </c>
      <c r="C264" s="52" t="s">
        <v>62</v>
      </c>
      <c r="D264" s="11">
        <v>0.8</v>
      </c>
      <c r="E264" s="57">
        <f t="shared" si="16"/>
        <v>274</v>
      </c>
      <c r="F264" s="16">
        <v>266.54000000000002</v>
      </c>
      <c r="G264" s="13">
        <v>275</v>
      </c>
      <c r="H264" s="1">
        <f t="shared" si="14"/>
        <v>103.17400765363547</v>
      </c>
    </row>
    <row r="265" spans="1:10" ht="48" thickBot="1" x14ac:dyDescent="0.3">
      <c r="A265" s="51" t="s">
        <v>422</v>
      </c>
      <c r="B265" s="51" t="s">
        <v>177</v>
      </c>
      <c r="C265" s="52" t="s">
        <v>50</v>
      </c>
      <c r="D265" s="11">
        <v>0.69</v>
      </c>
      <c r="E265" s="57">
        <f t="shared" si="16"/>
        <v>236</v>
      </c>
      <c r="F265" s="16">
        <v>229.89</v>
      </c>
      <c r="G265" s="13">
        <v>237</v>
      </c>
      <c r="H265" s="1">
        <f t="shared" si="14"/>
        <v>103.09278350515466</v>
      </c>
    </row>
    <row r="266" spans="1:10" customFormat="1" ht="47.25" x14ac:dyDescent="0.25">
      <c r="A266" s="9" t="s">
        <v>475</v>
      </c>
      <c r="B266" s="51" t="s">
        <v>177</v>
      </c>
      <c r="C266" s="9" t="s">
        <v>468</v>
      </c>
      <c r="D266" s="11">
        <v>1.92</v>
      </c>
      <c r="E266" s="57">
        <f t="shared" si="16"/>
        <v>658</v>
      </c>
      <c r="F266" s="17">
        <v>640</v>
      </c>
      <c r="G266">
        <v>1.92</v>
      </c>
      <c r="H266">
        <f>ROUND((G266*I266),)</f>
        <v>640</v>
      </c>
      <c r="I266" s="4">
        <v>333.18</v>
      </c>
      <c r="J266">
        <f>G266*I266</f>
        <v>639.7056</v>
      </c>
    </row>
    <row r="267" spans="1:10" customFormat="1" ht="16.5" thickBot="1" x14ac:dyDescent="0.3">
      <c r="A267" s="120" t="s">
        <v>178</v>
      </c>
      <c r="B267" s="121"/>
      <c r="C267" s="121"/>
      <c r="D267" s="121"/>
      <c r="E267" s="122"/>
      <c r="F267" s="17"/>
      <c r="I267" s="4"/>
    </row>
    <row r="268" spans="1:10" ht="32.25" thickBot="1" x14ac:dyDescent="0.3">
      <c r="A268" s="51" t="s">
        <v>423</v>
      </c>
      <c r="B268" s="51" t="s">
        <v>178</v>
      </c>
      <c r="C268" s="52" t="s">
        <v>2</v>
      </c>
      <c r="D268" s="11">
        <v>0.22</v>
      </c>
      <c r="E268" s="16">
        <f>ROUNDDOWN((D268*343.19),0)</f>
        <v>75</v>
      </c>
      <c r="F268" s="15">
        <v>73.3</v>
      </c>
      <c r="G268" s="12">
        <v>100</v>
      </c>
      <c r="H268" s="3">
        <f t="shared" si="14"/>
        <v>136.4256480218281</v>
      </c>
    </row>
    <row r="269" spans="1:10" ht="32.25" thickBot="1" x14ac:dyDescent="0.3">
      <c r="A269" s="51" t="s">
        <v>424</v>
      </c>
      <c r="B269" s="51" t="s">
        <v>178</v>
      </c>
      <c r="C269" s="52" t="s">
        <v>131</v>
      </c>
      <c r="D269" s="11">
        <v>0.69</v>
      </c>
      <c r="E269" s="57">
        <f t="shared" ref="E269:E276" si="17">ROUNDDOWN((D269*343.19),0)</f>
        <v>236</v>
      </c>
      <c r="F269" s="16">
        <v>229.89</v>
      </c>
      <c r="G269" s="13">
        <v>237</v>
      </c>
      <c r="H269" s="1">
        <f t="shared" si="14"/>
        <v>103.09278350515466</v>
      </c>
    </row>
    <row r="270" spans="1:10" ht="32.25" thickBot="1" x14ac:dyDescent="0.3">
      <c r="A270" s="51" t="s">
        <v>425</v>
      </c>
      <c r="B270" s="51" t="s">
        <v>178</v>
      </c>
      <c r="C270" s="52" t="s">
        <v>9</v>
      </c>
      <c r="D270" s="11">
        <v>0.6</v>
      </c>
      <c r="E270" s="57">
        <f t="shared" si="17"/>
        <v>205</v>
      </c>
      <c r="F270" s="16">
        <v>199.91</v>
      </c>
      <c r="G270" s="13">
        <v>206</v>
      </c>
      <c r="H270" s="1">
        <f t="shared" si="14"/>
        <v>103.0463708668901</v>
      </c>
    </row>
    <row r="271" spans="1:10" ht="32.25" thickBot="1" x14ac:dyDescent="0.3">
      <c r="A271" s="51" t="s">
        <v>426</v>
      </c>
      <c r="B271" s="51" t="s">
        <v>178</v>
      </c>
      <c r="C271" s="52" t="s">
        <v>144</v>
      </c>
      <c r="D271" s="11">
        <v>0.4</v>
      </c>
      <c r="E271" s="57">
        <f t="shared" si="17"/>
        <v>137</v>
      </c>
      <c r="F271" s="15">
        <v>133.27000000000001</v>
      </c>
      <c r="G271" s="12">
        <v>180</v>
      </c>
      <c r="H271" s="3">
        <f t="shared" si="14"/>
        <v>135.06415547385006</v>
      </c>
    </row>
    <row r="272" spans="1:10" ht="32.25" thickBot="1" x14ac:dyDescent="0.3">
      <c r="A272" s="51" t="s">
        <v>427</v>
      </c>
      <c r="B272" s="51" t="s">
        <v>178</v>
      </c>
      <c r="C272" s="52" t="s">
        <v>145</v>
      </c>
      <c r="D272" s="11">
        <v>0.45</v>
      </c>
      <c r="E272" s="57">
        <f t="shared" si="17"/>
        <v>154</v>
      </c>
      <c r="F272" s="16">
        <v>149.93</v>
      </c>
      <c r="G272" s="13">
        <v>154</v>
      </c>
      <c r="H272" s="1">
        <f t="shared" si="14"/>
        <v>102.71460014673515</v>
      </c>
    </row>
    <row r="273" spans="1:8" ht="32.25" thickBot="1" x14ac:dyDescent="0.3">
      <c r="A273" s="51" t="s">
        <v>428</v>
      </c>
      <c r="B273" s="51" t="s">
        <v>178</v>
      </c>
      <c r="C273" s="52" t="s">
        <v>3</v>
      </c>
      <c r="D273" s="11">
        <v>0.53</v>
      </c>
      <c r="E273" s="57">
        <f t="shared" si="17"/>
        <v>181</v>
      </c>
      <c r="F273" s="16">
        <v>176.59</v>
      </c>
      <c r="G273" s="13">
        <v>176.59</v>
      </c>
      <c r="H273" s="1">
        <f t="shared" si="14"/>
        <v>100</v>
      </c>
    </row>
    <row r="274" spans="1:8" ht="32.25" thickBot="1" x14ac:dyDescent="0.3">
      <c r="A274" s="51" t="s">
        <v>429</v>
      </c>
      <c r="B274" s="51" t="s">
        <v>178</v>
      </c>
      <c r="C274" s="52" t="s">
        <v>22</v>
      </c>
      <c r="D274" s="11">
        <v>0.36</v>
      </c>
      <c r="E274" s="57">
        <f t="shared" si="17"/>
        <v>123</v>
      </c>
      <c r="F274" s="16">
        <v>119.94</v>
      </c>
      <c r="G274" s="13">
        <v>124</v>
      </c>
      <c r="H274" s="1">
        <f t="shared" si="14"/>
        <v>103.38502584625647</v>
      </c>
    </row>
    <row r="275" spans="1:8" ht="32.25" thickBot="1" x14ac:dyDescent="0.3">
      <c r="A275" s="51" t="s">
        <v>430</v>
      </c>
      <c r="B275" s="51" t="s">
        <v>178</v>
      </c>
      <c r="C275" s="52" t="s">
        <v>23</v>
      </c>
      <c r="D275" s="11">
        <v>0.19</v>
      </c>
      <c r="E275" s="57">
        <f t="shared" si="17"/>
        <v>65</v>
      </c>
      <c r="F275" s="15">
        <v>63.3</v>
      </c>
      <c r="G275" s="12">
        <v>67</v>
      </c>
      <c r="H275" s="3">
        <f t="shared" si="14"/>
        <v>105.84518167456555</v>
      </c>
    </row>
    <row r="276" spans="1:8" ht="32.25" thickBot="1" x14ac:dyDescent="0.3">
      <c r="A276" s="51" t="s">
        <v>431</v>
      </c>
      <c r="B276" s="51" t="s">
        <v>178</v>
      </c>
      <c r="C276" s="52" t="s">
        <v>141</v>
      </c>
      <c r="D276" s="11">
        <v>0.36</v>
      </c>
      <c r="E276" s="57">
        <f t="shared" si="17"/>
        <v>123</v>
      </c>
      <c r="F276" s="16">
        <v>119.94</v>
      </c>
      <c r="G276" s="13">
        <v>124</v>
      </c>
      <c r="H276" s="1">
        <f t="shared" si="14"/>
        <v>103.38502584625647</v>
      </c>
    </row>
    <row r="277" spans="1:8" ht="16.5" thickBot="1" x14ac:dyDescent="0.3">
      <c r="A277" s="117" t="s">
        <v>179</v>
      </c>
      <c r="B277" s="118"/>
      <c r="C277" s="118"/>
      <c r="D277" s="118"/>
      <c r="E277" s="119"/>
      <c r="F277" s="16"/>
      <c r="G277" s="13"/>
    </row>
    <row r="278" spans="1:8" ht="32.25" thickBot="1" x14ac:dyDescent="0.3">
      <c r="A278" s="51" t="s">
        <v>432</v>
      </c>
      <c r="B278" s="51" t="s">
        <v>179</v>
      </c>
      <c r="C278" s="52" t="s">
        <v>2</v>
      </c>
      <c r="D278" s="11">
        <v>0.22</v>
      </c>
      <c r="E278" s="16">
        <f>ROUNDDOWN((D278*343.19),0)</f>
        <v>75</v>
      </c>
      <c r="F278" s="15">
        <v>73.3</v>
      </c>
      <c r="G278" s="12">
        <v>100</v>
      </c>
      <c r="H278" s="3">
        <f t="shared" si="14"/>
        <v>136.4256480218281</v>
      </c>
    </row>
    <row r="279" spans="1:8" ht="32.25" thickBot="1" x14ac:dyDescent="0.3">
      <c r="A279" s="51" t="s">
        <v>433</v>
      </c>
      <c r="B279" s="51" t="s">
        <v>179</v>
      </c>
      <c r="C279" s="52" t="s">
        <v>146</v>
      </c>
      <c r="D279" s="11">
        <v>0.37</v>
      </c>
      <c r="E279" s="57">
        <f>ROUNDDOWN((D279*343.19),0)</f>
        <v>126</v>
      </c>
      <c r="F279" s="16">
        <v>123.28</v>
      </c>
      <c r="G279" s="13">
        <v>123.28</v>
      </c>
      <c r="H279" s="1">
        <f t="shared" si="14"/>
        <v>100</v>
      </c>
    </row>
    <row r="280" spans="1:8" ht="16.5" thickBot="1" x14ac:dyDescent="0.3">
      <c r="A280" s="117" t="s">
        <v>180</v>
      </c>
      <c r="B280" s="118"/>
      <c r="C280" s="118"/>
      <c r="D280" s="118"/>
      <c r="E280" s="119"/>
      <c r="F280" s="16"/>
      <c r="G280" s="13"/>
    </row>
    <row r="281" spans="1:8" ht="26.25" customHeight="1" thickBot="1" x14ac:dyDescent="0.3">
      <c r="A281" s="51" t="s">
        <v>434</v>
      </c>
      <c r="B281" s="51" t="s">
        <v>180</v>
      </c>
      <c r="C281" s="52" t="s">
        <v>2</v>
      </c>
      <c r="D281" s="11">
        <v>0.22</v>
      </c>
      <c r="E281" s="16">
        <f>ROUNDDOWN((D281*343.19),0)</f>
        <v>75</v>
      </c>
      <c r="F281" s="15">
        <v>73.3</v>
      </c>
      <c r="G281" s="12">
        <v>100</v>
      </c>
      <c r="H281" s="3">
        <f t="shared" si="14"/>
        <v>136.4256480218281</v>
      </c>
    </row>
    <row r="282" spans="1:8" ht="32.25" thickBot="1" x14ac:dyDescent="0.3">
      <c r="A282" s="51" t="s">
        <v>435</v>
      </c>
      <c r="B282" s="51" t="s">
        <v>180</v>
      </c>
      <c r="C282" s="52" t="s">
        <v>147</v>
      </c>
      <c r="D282" s="11">
        <v>0.44</v>
      </c>
      <c r="E282" s="57">
        <f t="shared" ref="E282:E289" si="18">ROUNDDOWN((D282*343.19),0)</f>
        <v>151</v>
      </c>
      <c r="F282" s="16">
        <v>146.6</v>
      </c>
      <c r="G282" s="13">
        <v>151</v>
      </c>
      <c r="H282" s="1">
        <f t="shared" si="14"/>
        <v>103.00136425648023</v>
      </c>
    </row>
    <row r="283" spans="1:8" ht="23.25" customHeight="1" thickBot="1" x14ac:dyDescent="0.3">
      <c r="A283" s="51" t="s">
        <v>436</v>
      </c>
      <c r="B283" s="51" t="s">
        <v>180</v>
      </c>
      <c r="C283" s="52" t="s">
        <v>29</v>
      </c>
      <c r="D283" s="11">
        <v>0.69</v>
      </c>
      <c r="E283" s="57">
        <f t="shared" si="18"/>
        <v>236</v>
      </c>
      <c r="F283" s="16">
        <v>229.89</v>
      </c>
      <c r="G283" s="13">
        <v>237</v>
      </c>
      <c r="H283" s="1">
        <f t="shared" si="14"/>
        <v>103.09278350515466</v>
      </c>
    </row>
    <row r="284" spans="1:8" ht="23.25" customHeight="1" thickBot="1" x14ac:dyDescent="0.3">
      <c r="A284" s="51" t="s">
        <v>437</v>
      </c>
      <c r="B284" s="51" t="s">
        <v>180</v>
      </c>
      <c r="C284" s="52" t="s">
        <v>50</v>
      </c>
      <c r="D284" s="11">
        <v>0.69</v>
      </c>
      <c r="E284" s="57">
        <f t="shared" si="18"/>
        <v>236</v>
      </c>
      <c r="F284" s="16">
        <v>229.89</v>
      </c>
      <c r="G284" s="13">
        <v>237</v>
      </c>
      <c r="H284" s="1">
        <f t="shared" si="14"/>
        <v>103.09278350515466</v>
      </c>
    </row>
    <row r="285" spans="1:8" ht="23.25" customHeight="1" thickBot="1" x14ac:dyDescent="0.3">
      <c r="A285" s="51" t="s">
        <v>438</v>
      </c>
      <c r="B285" s="51" t="s">
        <v>180</v>
      </c>
      <c r="C285" s="52" t="s">
        <v>8</v>
      </c>
      <c r="D285" s="11">
        <v>0.56000000000000005</v>
      </c>
      <c r="E285" s="57">
        <f t="shared" si="18"/>
        <v>192</v>
      </c>
      <c r="F285" s="16">
        <v>186.58</v>
      </c>
      <c r="G285" s="13">
        <v>250</v>
      </c>
      <c r="H285" s="1">
        <f t="shared" si="14"/>
        <v>133.99078143423731</v>
      </c>
    </row>
    <row r="286" spans="1:8" ht="23.25" customHeight="1" thickBot="1" x14ac:dyDescent="0.3">
      <c r="A286" s="51" t="s">
        <v>439</v>
      </c>
      <c r="B286" s="51" t="s">
        <v>180</v>
      </c>
      <c r="C286" s="52" t="s">
        <v>63</v>
      </c>
      <c r="D286" s="11">
        <v>0.68</v>
      </c>
      <c r="E286" s="57">
        <f t="shared" si="18"/>
        <v>233</v>
      </c>
      <c r="F286" s="16">
        <v>226.56</v>
      </c>
      <c r="G286" s="13">
        <v>233</v>
      </c>
      <c r="H286" s="1">
        <f t="shared" si="14"/>
        <v>102.8425141242938</v>
      </c>
    </row>
    <row r="287" spans="1:8" ht="23.25" customHeight="1" thickBot="1" x14ac:dyDescent="0.3">
      <c r="A287" s="51" t="s">
        <v>440</v>
      </c>
      <c r="B287" s="51" t="s">
        <v>180</v>
      </c>
      <c r="C287" s="52" t="s">
        <v>5</v>
      </c>
      <c r="D287" s="11">
        <v>0.69</v>
      </c>
      <c r="E287" s="57">
        <f t="shared" si="18"/>
        <v>236</v>
      </c>
      <c r="F287" s="15">
        <v>229.89</v>
      </c>
      <c r="G287" s="12">
        <v>650</v>
      </c>
      <c r="H287" s="3">
        <f t="shared" si="14"/>
        <v>282.74392100569838</v>
      </c>
    </row>
    <row r="288" spans="1:8" ht="23.25" customHeight="1" thickBot="1" x14ac:dyDescent="0.3">
      <c r="A288" s="51" t="s">
        <v>441</v>
      </c>
      <c r="B288" s="51" t="s">
        <v>180</v>
      </c>
      <c r="C288" s="52" t="s">
        <v>46</v>
      </c>
      <c r="D288" s="11">
        <v>0.6</v>
      </c>
      <c r="E288" s="57">
        <f t="shared" si="18"/>
        <v>205</v>
      </c>
      <c r="F288" s="16">
        <v>199.91</v>
      </c>
      <c r="G288" s="13">
        <v>206</v>
      </c>
      <c r="H288" s="1">
        <f t="shared" si="14"/>
        <v>103.0463708668901</v>
      </c>
    </row>
    <row r="289" spans="1:10" ht="23.25" customHeight="1" thickBot="1" x14ac:dyDescent="0.3">
      <c r="A289" s="51" t="s">
        <v>442</v>
      </c>
      <c r="B289" s="51" t="s">
        <v>180</v>
      </c>
      <c r="C289" s="52" t="s">
        <v>98</v>
      </c>
      <c r="D289" s="11">
        <v>0.53</v>
      </c>
      <c r="E289" s="57">
        <f t="shared" si="18"/>
        <v>181</v>
      </c>
      <c r="F289" s="16">
        <v>176.59</v>
      </c>
      <c r="G289" s="13">
        <v>182</v>
      </c>
      <c r="H289" s="1">
        <f t="shared" si="14"/>
        <v>103.06359363497366</v>
      </c>
    </row>
    <row r="290" spans="1:10" ht="16.5" thickBot="1" x14ac:dyDescent="0.3">
      <c r="A290" s="117" t="s">
        <v>183</v>
      </c>
      <c r="B290" s="118"/>
      <c r="C290" s="118"/>
      <c r="D290" s="118"/>
      <c r="E290" s="119"/>
      <c r="F290" s="16"/>
      <c r="G290" s="13"/>
    </row>
    <row r="291" spans="1:10" ht="16.5" thickBot="1" x14ac:dyDescent="0.3">
      <c r="A291" s="51" t="s">
        <v>443</v>
      </c>
      <c r="B291" s="51" t="s">
        <v>183</v>
      </c>
      <c r="C291" s="52" t="s">
        <v>148</v>
      </c>
      <c r="D291" s="11">
        <v>0.62</v>
      </c>
      <c r="E291" s="16">
        <f>ROUNDDOWN((D291*343.19),0)</f>
        <v>212</v>
      </c>
      <c r="F291" s="16">
        <v>206.57</v>
      </c>
      <c r="G291" s="13">
        <v>206.57</v>
      </c>
      <c r="H291" s="1">
        <f t="shared" si="14"/>
        <v>100</v>
      </c>
    </row>
    <row r="292" spans="1:10" ht="16.5" thickBot="1" x14ac:dyDescent="0.3">
      <c r="A292" s="51" t="s">
        <v>444</v>
      </c>
      <c r="B292" s="51" t="s">
        <v>183</v>
      </c>
      <c r="C292" s="52" t="s">
        <v>149</v>
      </c>
      <c r="D292" s="11">
        <v>1.39</v>
      </c>
      <c r="E292" s="57">
        <f t="shared" ref="E292:E300" si="19">ROUNDDOWN((D292*343.19),0)</f>
        <v>477</v>
      </c>
      <c r="F292" s="15">
        <v>463.12</v>
      </c>
      <c r="G292" s="12">
        <v>540</v>
      </c>
      <c r="H292" s="3">
        <f t="shared" si="14"/>
        <v>116.60044912765591</v>
      </c>
    </row>
    <row r="293" spans="1:10" ht="16.5" thickBot="1" x14ac:dyDescent="0.3">
      <c r="A293" s="51" t="s">
        <v>445</v>
      </c>
      <c r="B293" s="51" t="s">
        <v>183</v>
      </c>
      <c r="C293" s="52" t="s">
        <v>150</v>
      </c>
      <c r="D293" s="11">
        <v>1.39</v>
      </c>
      <c r="E293" s="57">
        <f t="shared" si="19"/>
        <v>477</v>
      </c>
      <c r="F293" s="15">
        <v>463.12</v>
      </c>
      <c r="G293" s="12">
        <v>500</v>
      </c>
      <c r="H293" s="3">
        <f t="shared" si="14"/>
        <v>107.9633788219036</v>
      </c>
    </row>
    <row r="294" spans="1:10" ht="16.5" thickBot="1" x14ac:dyDescent="0.3">
      <c r="A294" s="51" t="s">
        <v>446</v>
      </c>
      <c r="B294" s="51" t="s">
        <v>183</v>
      </c>
      <c r="C294" s="52" t="s">
        <v>151</v>
      </c>
      <c r="D294" s="11">
        <v>1.39</v>
      </c>
      <c r="E294" s="57">
        <f t="shared" si="19"/>
        <v>477</v>
      </c>
      <c r="F294" s="16">
        <v>463.12</v>
      </c>
      <c r="G294" s="13">
        <v>477</v>
      </c>
      <c r="H294" s="1">
        <f t="shared" si="14"/>
        <v>102.99706339609604</v>
      </c>
    </row>
    <row r="295" spans="1:10" ht="16.5" thickBot="1" x14ac:dyDescent="0.3">
      <c r="A295" s="51" t="s">
        <v>447</v>
      </c>
      <c r="B295" s="51" t="s">
        <v>183</v>
      </c>
      <c r="C295" s="52" t="s">
        <v>152</v>
      </c>
      <c r="D295" s="11">
        <v>0.65</v>
      </c>
      <c r="E295" s="57">
        <f t="shared" si="19"/>
        <v>223</v>
      </c>
      <c r="F295" s="15">
        <v>216.57</v>
      </c>
      <c r="G295" s="12">
        <v>300</v>
      </c>
      <c r="H295" s="3">
        <f t="shared" si="14"/>
        <v>138.52334118298936</v>
      </c>
    </row>
    <row r="296" spans="1:10" ht="16.5" thickBot="1" x14ac:dyDescent="0.3">
      <c r="A296" s="51" t="s">
        <v>448</v>
      </c>
      <c r="B296" s="51" t="s">
        <v>183</v>
      </c>
      <c r="C296" s="52" t="s">
        <v>153</v>
      </c>
      <c r="D296" s="11">
        <v>0.64</v>
      </c>
      <c r="E296" s="57">
        <f t="shared" si="19"/>
        <v>219</v>
      </c>
      <c r="F296" s="16">
        <v>213.24</v>
      </c>
      <c r="G296" s="13">
        <v>213.24</v>
      </c>
      <c r="H296" s="1">
        <f t="shared" si="14"/>
        <v>100</v>
      </c>
    </row>
    <row r="297" spans="1:10" ht="16.5" thickBot="1" x14ac:dyDescent="0.3">
      <c r="A297" s="51" t="s">
        <v>449</v>
      </c>
      <c r="B297" s="51" t="s">
        <v>183</v>
      </c>
      <c r="C297" s="52" t="s">
        <v>154</v>
      </c>
      <c r="D297" s="11">
        <v>0.64</v>
      </c>
      <c r="E297" s="57">
        <f t="shared" si="19"/>
        <v>219</v>
      </c>
      <c r="F297" s="16">
        <v>213.24</v>
      </c>
      <c r="G297" s="13">
        <v>213.24</v>
      </c>
      <c r="H297" s="1">
        <f t="shared" ref="H297:H311" si="20">G297/F297*100</f>
        <v>100</v>
      </c>
    </row>
    <row r="298" spans="1:10" ht="16.5" thickBot="1" x14ac:dyDescent="0.3">
      <c r="A298" s="51" t="s">
        <v>450</v>
      </c>
      <c r="B298" s="51" t="s">
        <v>183</v>
      </c>
      <c r="C298" s="52" t="s">
        <v>155</v>
      </c>
      <c r="D298" s="11">
        <v>1.1100000000000001</v>
      </c>
      <c r="E298" s="57">
        <f t="shared" si="19"/>
        <v>380</v>
      </c>
      <c r="F298" s="15">
        <v>369.83</v>
      </c>
      <c r="G298" s="12">
        <v>415</v>
      </c>
      <c r="H298" s="3">
        <f t="shared" si="20"/>
        <v>112.2137198172133</v>
      </c>
    </row>
    <row r="299" spans="1:10" ht="16.5" thickBot="1" x14ac:dyDescent="0.3">
      <c r="A299" s="51" t="s">
        <v>451</v>
      </c>
      <c r="B299" s="51" t="s">
        <v>183</v>
      </c>
      <c r="C299" s="52" t="s">
        <v>156</v>
      </c>
      <c r="D299" s="11">
        <v>1.55</v>
      </c>
      <c r="E299" s="57">
        <f t="shared" si="19"/>
        <v>531</v>
      </c>
      <c r="F299" s="16">
        <v>516.42999999999995</v>
      </c>
      <c r="G299" s="13">
        <v>516.42999999999995</v>
      </c>
      <c r="H299" s="1">
        <f t="shared" si="20"/>
        <v>100</v>
      </c>
    </row>
    <row r="300" spans="1:10" customFormat="1" ht="31.5" x14ac:dyDescent="0.25">
      <c r="A300" s="9" t="s">
        <v>476</v>
      </c>
      <c r="B300" s="10" t="s">
        <v>477</v>
      </c>
      <c r="C300" s="9" t="s">
        <v>468</v>
      </c>
      <c r="D300" s="11">
        <v>1.92</v>
      </c>
      <c r="E300" s="57">
        <f t="shared" si="19"/>
        <v>658</v>
      </c>
      <c r="F300" s="17">
        <v>640</v>
      </c>
      <c r="G300">
        <v>1.92</v>
      </c>
      <c r="H300">
        <f>ROUND((G300*I300),)</f>
        <v>640</v>
      </c>
      <c r="I300" s="4">
        <v>333.18</v>
      </c>
      <c r="J300">
        <f>G300*I300</f>
        <v>639.7056</v>
      </c>
    </row>
    <row r="301" spans="1:10" customFormat="1" ht="16.5" thickBot="1" x14ac:dyDescent="0.3">
      <c r="A301" s="120" t="s">
        <v>184</v>
      </c>
      <c r="B301" s="121"/>
      <c r="C301" s="121"/>
      <c r="D301" s="121"/>
      <c r="E301" s="122"/>
      <c r="F301" s="17"/>
      <c r="I301" s="4"/>
    </row>
    <row r="302" spans="1:10" ht="48" thickBot="1" x14ac:dyDescent="0.3">
      <c r="A302" s="51" t="s">
        <v>452</v>
      </c>
      <c r="B302" s="51" t="s">
        <v>184</v>
      </c>
      <c r="C302" s="52" t="s">
        <v>155</v>
      </c>
      <c r="D302" s="11">
        <v>3.71</v>
      </c>
      <c r="E302" s="16">
        <f>ROUNDDOWN((D302*343.19),0)</f>
        <v>1273</v>
      </c>
      <c r="F302" s="16">
        <v>1236.0999999999999</v>
      </c>
      <c r="G302" s="13">
        <v>1273</v>
      </c>
      <c r="H302" s="1">
        <f t="shared" si="20"/>
        <v>102.98519537254269</v>
      </c>
    </row>
    <row r="303" spans="1:10" ht="48" thickBot="1" x14ac:dyDescent="0.3">
      <c r="A303" s="51" t="s">
        <v>453</v>
      </c>
      <c r="B303" s="51" t="s">
        <v>184</v>
      </c>
      <c r="C303" s="52" t="s">
        <v>162</v>
      </c>
      <c r="D303" s="11">
        <v>3.71</v>
      </c>
      <c r="E303" s="57">
        <f t="shared" ref="E303:E307" si="21">ROUNDDOWN((D303*343.19),0)</f>
        <v>1273</v>
      </c>
      <c r="F303" s="16">
        <v>1236.0999999999999</v>
      </c>
      <c r="G303" s="13">
        <v>1273</v>
      </c>
      <c r="H303" s="1">
        <f t="shared" si="20"/>
        <v>102.98519537254269</v>
      </c>
    </row>
    <row r="304" spans="1:10" ht="48" thickBot="1" x14ac:dyDescent="0.3">
      <c r="A304" s="51" t="s">
        <v>454</v>
      </c>
      <c r="B304" s="51" t="s">
        <v>184</v>
      </c>
      <c r="C304" s="53" t="s">
        <v>163</v>
      </c>
      <c r="D304" s="11">
        <v>3.71</v>
      </c>
      <c r="E304" s="57">
        <f t="shared" si="21"/>
        <v>1273</v>
      </c>
      <c r="F304" s="16">
        <v>1236.0999999999999</v>
      </c>
      <c r="G304" s="13">
        <v>1273</v>
      </c>
      <c r="H304" s="1">
        <f t="shared" si="20"/>
        <v>102.98519537254269</v>
      </c>
    </row>
    <row r="305" spans="1:10" ht="48" thickBot="1" x14ac:dyDescent="0.3">
      <c r="A305" s="51" t="s">
        <v>455</v>
      </c>
      <c r="B305" s="51" t="s">
        <v>184</v>
      </c>
      <c r="C305" s="53" t="s">
        <v>164</v>
      </c>
      <c r="D305" s="11">
        <v>3.71</v>
      </c>
      <c r="E305" s="57">
        <f t="shared" si="21"/>
        <v>1273</v>
      </c>
      <c r="F305" s="16">
        <v>1236.0999999999999</v>
      </c>
      <c r="G305" s="13">
        <v>1273</v>
      </c>
      <c r="H305" s="1">
        <f t="shared" si="20"/>
        <v>102.98519537254269</v>
      </c>
    </row>
    <row r="306" spans="1:10" ht="54.75" customHeight="1" thickBot="1" x14ac:dyDescent="0.3">
      <c r="A306" s="51" t="s">
        <v>456</v>
      </c>
      <c r="B306" s="51" t="s">
        <v>186</v>
      </c>
      <c r="C306" s="53" t="s">
        <v>156</v>
      </c>
      <c r="D306" s="11">
        <v>1.55</v>
      </c>
      <c r="E306" s="57">
        <f t="shared" si="21"/>
        <v>531</v>
      </c>
      <c r="F306" s="16">
        <v>516.42999999999995</v>
      </c>
      <c r="G306" s="13">
        <v>532</v>
      </c>
      <c r="H306" s="1">
        <f t="shared" si="20"/>
        <v>103.01492941928238</v>
      </c>
    </row>
    <row r="307" spans="1:10" ht="54.75" customHeight="1" thickBot="1" x14ac:dyDescent="0.3">
      <c r="A307" s="51" t="s">
        <v>457</v>
      </c>
      <c r="B307" s="51" t="s">
        <v>186</v>
      </c>
      <c r="C307" s="53" t="s">
        <v>155</v>
      </c>
      <c r="D307" s="11">
        <v>1.18</v>
      </c>
      <c r="E307" s="57">
        <f t="shared" si="21"/>
        <v>404</v>
      </c>
      <c r="F307" s="16">
        <v>393.15</v>
      </c>
      <c r="G307" s="13">
        <v>405</v>
      </c>
      <c r="H307" s="1">
        <f t="shared" si="20"/>
        <v>103.01411674933232</v>
      </c>
    </row>
    <row r="308" spans="1:10" ht="16.5" thickBot="1" x14ac:dyDescent="0.3">
      <c r="A308" s="117" t="s">
        <v>185</v>
      </c>
      <c r="B308" s="118"/>
      <c r="C308" s="118"/>
      <c r="D308" s="118"/>
      <c r="E308" s="119"/>
      <c r="F308" s="16"/>
      <c r="G308" s="13"/>
    </row>
    <row r="309" spans="1:10" ht="24" customHeight="1" thickBot="1" x14ac:dyDescent="0.3">
      <c r="A309" s="51" t="s">
        <v>458</v>
      </c>
      <c r="B309" s="51" t="s">
        <v>185</v>
      </c>
      <c r="C309" s="53" t="s">
        <v>167</v>
      </c>
      <c r="D309" s="11">
        <v>2.78</v>
      </c>
      <c r="E309" s="16">
        <f>ROUNDDOWN((D309*343.19),0)</f>
        <v>954</v>
      </c>
      <c r="F309" s="16">
        <v>926.24</v>
      </c>
      <c r="G309" s="13">
        <v>954</v>
      </c>
      <c r="H309" s="1">
        <f t="shared" si="20"/>
        <v>102.99706339609604</v>
      </c>
    </row>
    <row r="310" spans="1:10" ht="24" customHeight="1" thickBot="1" x14ac:dyDescent="0.3">
      <c r="A310" s="51" t="s">
        <v>459</v>
      </c>
      <c r="B310" s="51" t="s">
        <v>185</v>
      </c>
      <c r="C310" s="53" t="s">
        <v>165</v>
      </c>
      <c r="D310" s="11">
        <v>2.78</v>
      </c>
      <c r="E310" s="57">
        <f t="shared" ref="E310:E311" si="22">ROUNDDOWN((D310*343.19),0)</f>
        <v>954</v>
      </c>
      <c r="F310" s="16">
        <v>926.24</v>
      </c>
      <c r="G310" s="13">
        <v>954</v>
      </c>
      <c r="H310" s="1">
        <f t="shared" si="20"/>
        <v>102.99706339609604</v>
      </c>
    </row>
    <row r="311" spans="1:10" ht="24" customHeight="1" thickBot="1" x14ac:dyDescent="0.3">
      <c r="A311" s="51" t="s">
        <v>460</v>
      </c>
      <c r="B311" s="51" t="s">
        <v>185</v>
      </c>
      <c r="C311" s="53" t="s">
        <v>166</v>
      </c>
      <c r="D311" s="11">
        <v>2.78</v>
      </c>
      <c r="E311" s="57">
        <f t="shared" si="22"/>
        <v>954</v>
      </c>
      <c r="F311" s="16">
        <v>926.24</v>
      </c>
      <c r="G311" s="13">
        <v>954</v>
      </c>
      <c r="H311" s="1">
        <f t="shared" si="20"/>
        <v>102.99706339609604</v>
      </c>
    </row>
    <row r="312" spans="1:10" x14ac:dyDescent="0.25">
      <c r="A312" s="117" t="s">
        <v>478</v>
      </c>
      <c r="B312" s="118"/>
      <c r="C312" s="118"/>
      <c r="D312" s="118"/>
      <c r="E312" s="119"/>
      <c r="F312" s="16"/>
    </row>
    <row r="313" spans="1:10" customFormat="1" x14ac:dyDescent="0.25">
      <c r="A313" s="9" t="s">
        <v>461</v>
      </c>
      <c r="B313" s="10" t="s">
        <v>478</v>
      </c>
      <c r="C313" s="9" t="s">
        <v>24</v>
      </c>
      <c r="D313" s="11">
        <v>0.18</v>
      </c>
      <c r="E313" s="16">
        <f>ROUNDDOWN((D313*343.19),0)</f>
        <v>61</v>
      </c>
      <c r="F313" s="17">
        <v>60</v>
      </c>
      <c r="G313">
        <v>0.18</v>
      </c>
      <c r="H313">
        <f t="shared" ref="H313:H337" si="23">ROUND((G313*I313),)</f>
        <v>60</v>
      </c>
      <c r="I313" s="4">
        <v>333.18</v>
      </c>
      <c r="J313">
        <f t="shared" ref="J313:J339" si="24">G313*I313</f>
        <v>59.9724</v>
      </c>
    </row>
    <row r="314" spans="1:10" customFormat="1" x14ac:dyDescent="0.25">
      <c r="A314" s="9" t="s">
        <v>479</v>
      </c>
      <c r="B314" s="10" t="s">
        <v>480</v>
      </c>
      <c r="C314" s="9" t="s">
        <v>29</v>
      </c>
      <c r="D314" s="11">
        <v>0.94</v>
      </c>
      <c r="E314" s="57">
        <f>ROUNDDOWN((D314*343.19),0)</f>
        <v>322</v>
      </c>
      <c r="F314" s="17">
        <v>313</v>
      </c>
      <c r="G314">
        <v>0.94</v>
      </c>
      <c r="H314">
        <f t="shared" si="23"/>
        <v>313</v>
      </c>
      <c r="I314" s="4">
        <v>333.18</v>
      </c>
      <c r="J314">
        <f t="shared" si="24"/>
        <v>313.18919999999997</v>
      </c>
    </row>
    <row r="315" spans="1:10" customFormat="1" x14ac:dyDescent="0.25">
      <c r="A315" s="120" t="s">
        <v>549</v>
      </c>
      <c r="B315" s="121"/>
      <c r="C315" s="121"/>
      <c r="D315" s="121"/>
      <c r="E315" s="122"/>
      <c r="F315" s="17"/>
      <c r="I315" s="4"/>
    </row>
    <row r="316" spans="1:10" customFormat="1" ht="34.5" x14ac:dyDescent="0.25">
      <c r="A316" s="9" t="s">
        <v>481</v>
      </c>
      <c r="B316" s="10" t="s">
        <v>482</v>
      </c>
      <c r="C316" s="9" t="s">
        <v>483</v>
      </c>
      <c r="D316" s="11">
        <v>0.94</v>
      </c>
      <c r="E316" s="16">
        <f>ROUNDDOWN((D316*343.19),0)</f>
        <v>322</v>
      </c>
      <c r="F316" s="17">
        <v>313</v>
      </c>
      <c r="G316">
        <v>0.94</v>
      </c>
      <c r="H316">
        <f t="shared" si="23"/>
        <v>313</v>
      </c>
      <c r="I316" s="4">
        <v>333.18</v>
      </c>
      <c r="J316">
        <f t="shared" si="24"/>
        <v>313.18919999999997</v>
      </c>
    </row>
    <row r="317" spans="1:10" customFormat="1" x14ac:dyDescent="0.25">
      <c r="A317" s="9" t="s">
        <v>484</v>
      </c>
      <c r="B317" s="10" t="s">
        <v>485</v>
      </c>
      <c r="C317" s="9" t="s">
        <v>136</v>
      </c>
      <c r="D317" s="11">
        <v>0.66</v>
      </c>
      <c r="E317" s="57">
        <f t="shared" ref="E317:E334" si="25">ROUNDDOWN((D317*343.19),0)</f>
        <v>226</v>
      </c>
      <c r="F317" s="17">
        <v>220</v>
      </c>
      <c r="G317">
        <v>0.66</v>
      </c>
      <c r="H317">
        <f t="shared" si="23"/>
        <v>220</v>
      </c>
      <c r="I317" s="4">
        <v>333.18</v>
      </c>
      <c r="J317">
        <f t="shared" si="24"/>
        <v>219.89880000000002</v>
      </c>
    </row>
    <row r="318" spans="1:10" customFormat="1" ht="31.5" x14ac:dyDescent="0.25">
      <c r="A318" s="9" t="s">
        <v>486</v>
      </c>
      <c r="B318" s="10" t="s">
        <v>487</v>
      </c>
      <c r="C318" s="9" t="s">
        <v>488</v>
      </c>
      <c r="D318" s="11">
        <v>7.0000000000000007E-2</v>
      </c>
      <c r="E318" s="57">
        <f t="shared" si="25"/>
        <v>24</v>
      </c>
      <c r="F318" s="17">
        <v>23</v>
      </c>
      <c r="G318">
        <v>7.0000000000000007E-2</v>
      </c>
      <c r="H318">
        <f t="shared" si="23"/>
        <v>23</v>
      </c>
      <c r="I318" s="4">
        <v>333.18</v>
      </c>
      <c r="J318">
        <f t="shared" si="24"/>
        <v>23.322600000000001</v>
      </c>
    </row>
    <row r="319" spans="1:10" customFormat="1" ht="31.5" x14ac:dyDescent="0.25">
      <c r="A319" s="9" t="s">
        <v>489</v>
      </c>
      <c r="B319" s="10" t="s">
        <v>490</v>
      </c>
      <c r="C319" s="9" t="s">
        <v>491</v>
      </c>
      <c r="D319" s="11">
        <v>0.45</v>
      </c>
      <c r="E319" s="57">
        <f t="shared" si="25"/>
        <v>154</v>
      </c>
      <c r="F319" s="17">
        <v>150</v>
      </c>
      <c r="G319">
        <v>0.45</v>
      </c>
      <c r="H319">
        <f t="shared" si="23"/>
        <v>150</v>
      </c>
      <c r="I319" s="4">
        <v>333.18</v>
      </c>
      <c r="J319">
        <f t="shared" si="24"/>
        <v>149.93100000000001</v>
      </c>
    </row>
    <row r="320" spans="1:10" customFormat="1" ht="31.5" x14ac:dyDescent="0.25">
      <c r="A320" s="9" t="s">
        <v>492</v>
      </c>
      <c r="B320" s="10" t="s">
        <v>490</v>
      </c>
      <c r="C320" s="9" t="s">
        <v>493</v>
      </c>
      <c r="D320" s="11">
        <v>0.45</v>
      </c>
      <c r="E320" s="57">
        <f t="shared" si="25"/>
        <v>154</v>
      </c>
      <c r="F320" s="17">
        <v>150</v>
      </c>
      <c r="G320">
        <v>0.45</v>
      </c>
      <c r="H320">
        <f t="shared" si="23"/>
        <v>150</v>
      </c>
      <c r="I320" s="4">
        <v>333.18</v>
      </c>
      <c r="J320">
        <f t="shared" si="24"/>
        <v>149.93100000000001</v>
      </c>
    </row>
    <row r="321" spans="1:10" customFormat="1" x14ac:dyDescent="0.25">
      <c r="A321" s="9" t="s">
        <v>494</v>
      </c>
      <c r="B321" s="10" t="s">
        <v>495</v>
      </c>
      <c r="C321" s="9" t="s">
        <v>496</v>
      </c>
      <c r="D321" s="11">
        <v>0.45</v>
      </c>
      <c r="E321" s="57">
        <f t="shared" si="25"/>
        <v>154</v>
      </c>
      <c r="F321" s="17">
        <v>150</v>
      </c>
      <c r="G321">
        <v>0.45</v>
      </c>
      <c r="H321">
        <f t="shared" si="23"/>
        <v>150</v>
      </c>
      <c r="I321" s="4">
        <v>333.18</v>
      </c>
      <c r="J321">
        <f t="shared" si="24"/>
        <v>149.93100000000001</v>
      </c>
    </row>
    <row r="322" spans="1:10" customFormat="1" x14ac:dyDescent="0.25">
      <c r="A322" s="9" t="s">
        <v>497</v>
      </c>
      <c r="B322" s="10" t="s">
        <v>498</v>
      </c>
      <c r="C322" s="9" t="s">
        <v>499</v>
      </c>
      <c r="D322" s="11">
        <v>0.54</v>
      </c>
      <c r="E322" s="57">
        <f t="shared" si="25"/>
        <v>185</v>
      </c>
      <c r="F322" s="17">
        <v>180</v>
      </c>
      <c r="G322">
        <v>0.54</v>
      </c>
      <c r="H322">
        <f t="shared" si="23"/>
        <v>180</v>
      </c>
      <c r="I322" s="4">
        <v>333.18</v>
      </c>
      <c r="J322">
        <f t="shared" si="24"/>
        <v>179.91720000000001</v>
      </c>
    </row>
    <row r="323" spans="1:10" customFormat="1" ht="31.5" x14ac:dyDescent="0.25">
      <c r="A323" s="9" t="s">
        <v>500</v>
      </c>
      <c r="B323" s="10" t="s">
        <v>487</v>
      </c>
      <c r="C323" s="9" t="s">
        <v>501</v>
      </c>
      <c r="D323" s="11">
        <v>1.35</v>
      </c>
      <c r="E323" s="57">
        <f t="shared" si="25"/>
        <v>463</v>
      </c>
      <c r="F323" s="17">
        <v>450</v>
      </c>
      <c r="G323">
        <v>1.35</v>
      </c>
      <c r="H323">
        <f t="shared" si="23"/>
        <v>450</v>
      </c>
      <c r="I323" s="4">
        <v>333.18</v>
      </c>
      <c r="J323">
        <f t="shared" si="24"/>
        <v>449.79300000000006</v>
      </c>
    </row>
    <row r="324" spans="1:10" customFormat="1" ht="31.5" x14ac:dyDescent="0.25">
      <c r="A324" s="9" t="s">
        <v>502</v>
      </c>
      <c r="B324" s="10" t="s">
        <v>490</v>
      </c>
      <c r="C324" s="9" t="s">
        <v>503</v>
      </c>
      <c r="D324" s="11">
        <v>2.1</v>
      </c>
      <c r="E324" s="57">
        <f t="shared" si="25"/>
        <v>720</v>
      </c>
      <c r="F324" s="17">
        <v>700</v>
      </c>
      <c r="G324">
        <v>2.1</v>
      </c>
      <c r="H324">
        <f t="shared" si="23"/>
        <v>700</v>
      </c>
      <c r="I324" s="4">
        <v>333.18</v>
      </c>
      <c r="J324">
        <f t="shared" si="24"/>
        <v>699.678</v>
      </c>
    </row>
    <row r="325" spans="1:10" customFormat="1" ht="31.5" x14ac:dyDescent="0.25">
      <c r="A325" s="9" t="s">
        <v>504</v>
      </c>
      <c r="B325" s="10" t="s">
        <v>490</v>
      </c>
      <c r="C325" s="9" t="s">
        <v>505</v>
      </c>
      <c r="D325" s="11">
        <v>0.66</v>
      </c>
      <c r="E325" s="57">
        <f t="shared" si="25"/>
        <v>226</v>
      </c>
      <c r="F325" s="17">
        <v>220</v>
      </c>
      <c r="G325">
        <v>0.66</v>
      </c>
      <c r="H325">
        <f t="shared" si="23"/>
        <v>220</v>
      </c>
      <c r="I325" s="4">
        <v>333.18</v>
      </c>
      <c r="J325">
        <f t="shared" si="24"/>
        <v>219.89880000000002</v>
      </c>
    </row>
    <row r="326" spans="1:10" customFormat="1" ht="31.5" x14ac:dyDescent="0.25">
      <c r="A326" s="9" t="s">
        <v>506</v>
      </c>
      <c r="B326" s="10" t="s">
        <v>490</v>
      </c>
      <c r="C326" s="9" t="s">
        <v>507</v>
      </c>
      <c r="D326" s="11">
        <v>0.48</v>
      </c>
      <c r="E326" s="57">
        <f t="shared" si="25"/>
        <v>164</v>
      </c>
      <c r="F326" s="17">
        <v>160</v>
      </c>
      <c r="G326">
        <v>0.48</v>
      </c>
      <c r="H326">
        <f t="shared" si="23"/>
        <v>160</v>
      </c>
      <c r="I326" s="4">
        <v>333.18</v>
      </c>
      <c r="J326">
        <f t="shared" si="24"/>
        <v>159.9264</v>
      </c>
    </row>
    <row r="327" spans="1:10" customFormat="1" x14ac:dyDescent="0.25">
      <c r="A327" s="9" t="s">
        <v>508</v>
      </c>
      <c r="B327" s="10" t="s">
        <v>495</v>
      </c>
      <c r="C327" s="9" t="s">
        <v>509</v>
      </c>
      <c r="D327" s="11">
        <v>0.9</v>
      </c>
      <c r="E327" s="57">
        <f t="shared" si="25"/>
        <v>308</v>
      </c>
      <c r="F327" s="17">
        <v>300</v>
      </c>
      <c r="G327">
        <v>0.9</v>
      </c>
      <c r="H327">
        <f t="shared" si="23"/>
        <v>300</v>
      </c>
      <c r="I327" s="4">
        <v>333.18</v>
      </c>
      <c r="J327">
        <f t="shared" si="24"/>
        <v>299.86200000000002</v>
      </c>
    </row>
    <row r="328" spans="1:10" customFormat="1" x14ac:dyDescent="0.25">
      <c r="A328" s="9" t="s">
        <v>510</v>
      </c>
      <c r="B328" s="10" t="s">
        <v>495</v>
      </c>
      <c r="C328" s="9" t="s">
        <v>511</v>
      </c>
      <c r="D328" s="11">
        <v>0.9</v>
      </c>
      <c r="E328" s="57">
        <f t="shared" si="25"/>
        <v>308</v>
      </c>
      <c r="F328" s="17">
        <v>300</v>
      </c>
      <c r="G328">
        <v>0.9</v>
      </c>
      <c r="H328">
        <f t="shared" si="23"/>
        <v>300</v>
      </c>
      <c r="I328" s="4">
        <v>333.18</v>
      </c>
      <c r="J328">
        <f t="shared" si="24"/>
        <v>299.86200000000002</v>
      </c>
    </row>
    <row r="329" spans="1:10" customFormat="1" x14ac:dyDescent="0.25">
      <c r="A329" s="9" t="s">
        <v>512</v>
      </c>
      <c r="B329" s="10" t="s">
        <v>495</v>
      </c>
      <c r="C329" s="9" t="s">
        <v>513</v>
      </c>
      <c r="D329" s="11">
        <v>0.84</v>
      </c>
      <c r="E329" s="57">
        <f t="shared" si="25"/>
        <v>288</v>
      </c>
      <c r="F329" s="17">
        <v>280</v>
      </c>
      <c r="G329">
        <v>0.84</v>
      </c>
      <c r="H329">
        <f t="shared" si="23"/>
        <v>280</v>
      </c>
      <c r="I329" s="4">
        <v>333.18</v>
      </c>
      <c r="J329">
        <f t="shared" si="24"/>
        <v>279.87119999999999</v>
      </c>
    </row>
    <row r="330" spans="1:10" customFormat="1" ht="31.5" x14ac:dyDescent="0.25">
      <c r="A330" s="9" t="s">
        <v>514</v>
      </c>
      <c r="B330" s="10" t="s">
        <v>487</v>
      </c>
      <c r="C330" s="9" t="s">
        <v>515</v>
      </c>
      <c r="D330" s="11">
        <v>0.48</v>
      </c>
      <c r="E330" s="57">
        <f t="shared" si="25"/>
        <v>164</v>
      </c>
      <c r="F330" s="17">
        <v>160</v>
      </c>
      <c r="G330">
        <v>0.48</v>
      </c>
      <c r="H330">
        <f t="shared" si="23"/>
        <v>160</v>
      </c>
      <c r="I330" s="4">
        <v>333.18</v>
      </c>
      <c r="J330">
        <f t="shared" si="24"/>
        <v>159.9264</v>
      </c>
    </row>
    <row r="331" spans="1:10" customFormat="1" ht="31.5" x14ac:dyDescent="0.25">
      <c r="A331" s="9" t="s">
        <v>516</v>
      </c>
      <c r="B331" s="10" t="s">
        <v>487</v>
      </c>
      <c r="C331" s="9" t="s">
        <v>517</v>
      </c>
      <c r="D331" s="11">
        <v>1.02</v>
      </c>
      <c r="E331" s="57">
        <f t="shared" si="25"/>
        <v>350</v>
      </c>
      <c r="F331" s="17">
        <v>340</v>
      </c>
      <c r="G331">
        <v>1.02</v>
      </c>
      <c r="H331">
        <f t="shared" si="23"/>
        <v>340</v>
      </c>
      <c r="I331" s="4">
        <v>333.18</v>
      </c>
      <c r="J331">
        <f t="shared" si="24"/>
        <v>339.84360000000004</v>
      </c>
    </row>
    <row r="332" spans="1:10" customFormat="1" ht="31.5" x14ac:dyDescent="0.25">
      <c r="A332" s="9" t="s">
        <v>518</v>
      </c>
      <c r="B332" s="10" t="s">
        <v>490</v>
      </c>
      <c r="C332" s="9" t="s">
        <v>519</v>
      </c>
      <c r="D332" s="11">
        <v>0.69</v>
      </c>
      <c r="E332" s="57">
        <f t="shared" si="25"/>
        <v>236</v>
      </c>
      <c r="F332" s="17">
        <v>230</v>
      </c>
      <c r="G332">
        <v>0.69</v>
      </c>
      <c r="H332">
        <f t="shared" si="23"/>
        <v>230</v>
      </c>
      <c r="I332" s="4">
        <v>333.18</v>
      </c>
      <c r="J332">
        <f t="shared" si="24"/>
        <v>229.89419999999998</v>
      </c>
    </row>
    <row r="333" spans="1:10" customFormat="1" x14ac:dyDescent="0.25">
      <c r="A333" s="9" t="s">
        <v>520</v>
      </c>
      <c r="B333" s="10" t="s">
        <v>495</v>
      </c>
      <c r="C333" s="9" t="s">
        <v>521</v>
      </c>
      <c r="D333" s="11">
        <v>0.72</v>
      </c>
      <c r="E333" s="57">
        <f t="shared" si="25"/>
        <v>247</v>
      </c>
      <c r="F333" s="17">
        <v>240</v>
      </c>
      <c r="G333">
        <v>0.72</v>
      </c>
      <c r="H333">
        <f t="shared" si="23"/>
        <v>240</v>
      </c>
      <c r="I333" s="4">
        <v>333.18</v>
      </c>
      <c r="J333">
        <f t="shared" si="24"/>
        <v>239.8896</v>
      </c>
    </row>
    <row r="334" spans="1:10" customFormat="1" x14ac:dyDescent="0.25">
      <c r="A334" s="9" t="s">
        <v>522</v>
      </c>
      <c r="B334" s="10" t="s">
        <v>498</v>
      </c>
      <c r="C334" s="9" t="s">
        <v>523</v>
      </c>
      <c r="D334" s="11">
        <v>1.32</v>
      </c>
      <c r="E334" s="57">
        <f t="shared" si="25"/>
        <v>453</v>
      </c>
      <c r="F334" s="17">
        <v>440</v>
      </c>
      <c r="G334">
        <v>1.32</v>
      </c>
      <c r="H334">
        <f t="shared" si="23"/>
        <v>440</v>
      </c>
      <c r="I334" s="4">
        <v>333.18</v>
      </c>
      <c r="J334">
        <f t="shared" si="24"/>
        <v>439.79760000000005</v>
      </c>
    </row>
    <row r="335" spans="1:10" customFormat="1" x14ac:dyDescent="0.25">
      <c r="A335" s="120" t="s">
        <v>548</v>
      </c>
      <c r="B335" s="121"/>
      <c r="C335" s="121"/>
      <c r="D335" s="121"/>
      <c r="E335" s="122"/>
      <c r="F335" s="17"/>
      <c r="I335" s="4"/>
    </row>
    <row r="336" spans="1:10" customFormat="1" ht="31.5" x14ac:dyDescent="0.25">
      <c r="A336" s="9" t="s">
        <v>524</v>
      </c>
      <c r="B336" s="10" t="s">
        <v>525</v>
      </c>
      <c r="C336" s="9" t="s">
        <v>526</v>
      </c>
      <c r="D336" s="11">
        <v>0.45</v>
      </c>
      <c r="E336" s="16">
        <f>ROUNDDOWN((D336*343.19),0)</f>
        <v>154</v>
      </c>
      <c r="F336" s="17">
        <v>150</v>
      </c>
      <c r="G336">
        <v>0.45</v>
      </c>
      <c r="H336">
        <f t="shared" si="23"/>
        <v>150</v>
      </c>
      <c r="I336" s="4">
        <v>333.18</v>
      </c>
      <c r="J336">
        <f t="shared" si="24"/>
        <v>149.93100000000001</v>
      </c>
    </row>
    <row r="337" spans="1:12" customFormat="1" ht="32.25" thickBot="1" x14ac:dyDescent="0.3">
      <c r="A337" s="9" t="s">
        <v>527</v>
      </c>
      <c r="B337" s="10" t="s">
        <v>528</v>
      </c>
      <c r="C337" s="54" t="s">
        <v>529</v>
      </c>
      <c r="D337" s="11" t="s">
        <v>529</v>
      </c>
      <c r="E337" s="42" t="s">
        <v>530</v>
      </c>
      <c r="F337" s="14" t="s">
        <v>530</v>
      </c>
      <c r="H337">
        <f t="shared" si="23"/>
        <v>0</v>
      </c>
      <c r="I337" s="4">
        <v>333.18</v>
      </c>
      <c r="J337">
        <f t="shared" si="24"/>
        <v>0</v>
      </c>
    </row>
    <row r="338" spans="1:12" ht="48" thickBot="1" x14ac:dyDescent="0.3">
      <c r="A338" s="52" t="s">
        <v>531</v>
      </c>
      <c r="B338" s="52" t="s">
        <v>157</v>
      </c>
      <c r="C338" s="54" t="s">
        <v>529</v>
      </c>
      <c r="D338" s="11" t="s">
        <v>529</v>
      </c>
      <c r="E338" s="42" t="s">
        <v>530</v>
      </c>
      <c r="F338" s="14" t="s">
        <v>530</v>
      </c>
      <c r="G338" s="13"/>
    </row>
    <row r="339" spans="1:12" customFormat="1" ht="31.5" x14ac:dyDescent="0.25">
      <c r="A339" s="9" t="s">
        <v>540</v>
      </c>
      <c r="B339" s="10" t="s">
        <v>532</v>
      </c>
      <c r="C339" s="9" t="s">
        <v>533</v>
      </c>
      <c r="D339" s="11">
        <f>ROUND((F339/333.18),2)</f>
        <v>1</v>
      </c>
      <c r="E339" s="16">
        <f>ROUNDDOWN((D339*343.19),0)</f>
        <v>343</v>
      </c>
      <c r="F339" s="17">
        <v>333</v>
      </c>
      <c r="G339">
        <v>1</v>
      </c>
      <c r="H339">
        <f>ROUND((G339*I339),)</f>
        <v>333</v>
      </c>
      <c r="I339" s="4">
        <v>333.18</v>
      </c>
      <c r="J339">
        <f t="shared" si="24"/>
        <v>333.18</v>
      </c>
    </row>
    <row r="340" spans="1:12" customFormat="1" x14ac:dyDescent="0.25">
      <c r="A340" s="104" t="s">
        <v>543</v>
      </c>
      <c r="B340" s="104"/>
      <c r="C340" s="104"/>
      <c r="D340" s="104"/>
      <c r="E340" s="104"/>
      <c r="F340" s="104"/>
      <c r="G340" s="5"/>
      <c r="H340" s="5"/>
      <c r="I340" s="6" t="s">
        <v>534</v>
      </c>
      <c r="L340" s="4"/>
    </row>
    <row r="341" spans="1:12" customFormat="1" x14ac:dyDescent="0.25">
      <c r="A341" s="96" t="s">
        <v>535</v>
      </c>
      <c r="B341" s="97"/>
      <c r="C341" s="97"/>
      <c r="D341" s="107" t="s">
        <v>536</v>
      </c>
      <c r="E341" s="108"/>
      <c r="F341" s="109"/>
      <c r="G341" s="7"/>
      <c r="H341" s="8"/>
      <c r="L341" s="4"/>
    </row>
    <row r="342" spans="1:12" customFormat="1" ht="15.75" customHeight="1" x14ac:dyDescent="0.25">
      <c r="A342" s="98" t="s">
        <v>537</v>
      </c>
      <c r="B342" s="99"/>
      <c r="C342" s="99"/>
      <c r="D342" s="99"/>
      <c r="E342" s="99"/>
      <c r="F342" s="110"/>
      <c r="G342" s="7"/>
      <c r="H342" s="7"/>
      <c r="L342" s="4"/>
    </row>
    <row r="343" spans="1:12" customFormat="1" x14ac:dyDescent="0.25">
      <c r="A343" s="50"/>
      <c r="B343" s="50"/>
      <c r="C343" s="50"/>
      <c r="D343" s="35"/>
      <c r="E343" s="43"/>
      <c r="F343" s="18"/>
    </row>
    <row r="344" spans="1:12" customFormat="1" x14ac:dyDescent="0.25">
      <c r="A344" s="55" t="s">
        <v>538</v>
      </c>
      <c r="B344" s="50"/>
      <c r="C344" s="50"/>
      <c r="D344" s="35"/>
      <c r="E344" s="43"/>
      <c r="F344" s="18"/>
    </row>
    <row r="345" spans="1:12" customFormat="1" x14ac:dyDescent="0.25">
      <c r="A345" s="50"/>
      <c r="B345" s="50"/>
      <c r="C345" s="50"/>
      <c r="D345" s="35"/>
      <c r="E345" s="43"/>
      <c r="F345" s="18"/>
    </row>
    <row r="346" spans="1:12" customFormat="1" x14ac:dyDescent="0.25">
      <c r="A346" s="55" t="s">
        <v>539</v>
      </c>
      <c r="B346" s="50"/>
      <c r="C346" s="50"/>
      <c r="D346" s="35"/>
      <c r="E346" s="43"/>
      <c r="F346" s="18"/>
    </row>
    <row r="347" spans="1:12" customFormat="1" x14ac:dyDescent="0.25">
      <c r="A347" s="55"/>
      <c r="B347" s="50"/>
      <c r="C347" s="50"/>
      <c r="D347" s="35"/>
      <c r="E347" s="43"/>
      <c r="F347" s="18"/>
    </row>
    <row r="348" spans="1:12" customFormat="1" x14ac:dyDescent="0.25">
      <c r="A348" s="50"/>
      <c r="B348" s="50"/>
      <c r="C348" s="50"/>
      <c r="D348" s="35"/>
      <c r="E348" s="43"/>
      <c r="F348" s="18"/>
    </row>
  </sheetData>
  <mergeCells count="43">
    <mergeCell ref="A290:E290"/>
    <mergeCell ref="A280:E280"/>
    <mergeCell ref="A335:E335"/>
    <mergeCell ref="A315:E315"/>
    <mergeCell ref="A308:E308"/>
    <mergeCell ref="A312:E312"/>
    <mergeCell ref="A301:E301"/>
    <mergeCell ref="A197:E197"/>
    <mergeCell ref="A236:E236"/>
    <mergeCell ref="A259:E259"/>
    <mergeCell ref="A267:E267"/>
    <mergeCell ref="A277:E277"/>
    <mergeCell ref="G13:G14"/>
    <mergeCell ref="A15:E15"/>
    <mergeCell ref="A39:E39"/>
    <mergeCell ref="A58:E58"/>
    <mergeCell ref="A88:E88"/>
    <mergeCell ref="A340:F340"/>
    <mergeCell ref="A341:C341"/>
    <mergeCell ref="D13:D14"/>
    <mergeCell ref="D341:F341"/>
    <mergeCell ref="A342:F342"/>
    <mergeCell ref="E13:E14"/>
    <mergeCell ref="F13:F14"/>
    <mergeCell ref="A13:A14"/>
    <mergeCell ref="C13:C14"/>
    <mergeCell ref="B13:B14"/>
    <mergeCell ref="A106:E106"/>
    <mergeCell ref="A115:E115"/>
    <mergeCell ref="A126:E126"/>
    <mergeCell ref="A136:E136"/>
    <mergeCell ref="A156:E156"/>
    <mergeCell ref="A177:E177"/>
    <mergeCell ref="A8:E8"/>
    <mergeCell ref="A9:E9"/>
    <mergeCell ref="C12:E12"/>
    <mergeCell ref="A3:B3"/>
    <mergeCell ref="A4:B4"/>
    <mergeCell ref="C1:E1"/>
    <mergeCell ref="C3:E3"/>
    <mergeCell ref="C4:E4"/>
    <mergeCell ref="C5:E5"/>
    <mergeCell ref="C6:E6"/>
  </mergeCells>
  <phoneticPr fontId="3" type="noConversion"/>
  <pageMargins left="0.78740157480314965" right="0.39370078740157483" top="0.59055118110236227" bottom="0.59055118110236227" header="0.31496062992125984" footer="0.31496062992125984"/>
  <pageSetup paperSize="9" scale="61" fitToHeight="1000" orientation="portrait" horizontalDpi="180" verticalDpi="180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для  1с</vt:lpstr>
      <vt:lpstr>с нормой времени</vt:lpstr>
      <vt:lpstr>'для  1с'!Заголовки_для_печати</vt:lpstr>
      <vt:lpstr>'с нормой времени'!Заголовки_для_печати</vt:lpstr>
      <vt:lpstr>'для  1с'!Область_печати</vt:lpstr>
      <vt:lpstr>'с нормой времени'!Область_печати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2021-01-11T13:01:20Z</dcterms:modified>
</cp:coreProperties>
</file>